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ÑO 202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<sst xmlns="http://schemas.openxmlformats.org/spreadsheetml/2006/main" count="35" uniqueCount="29">
  <si>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RETRIBUCIONES DEL PERSONAL DOCENTE</t>
  </si>
  <si>
    <t>CUERPO</t>
  </si>
  <si>
    <t>TC</t>
  </si>
  <si>
    <t>Trienios</t>
  </si>
  <si>
    <t>UNIVERSIDAD POLITÉCNICA DE MADRID - SERVICIO DE RETRIBUCIONES Y PAGOS</t>
  </si>
  <si>
    <t xml:space="preserve"> AYUDANTES</t>
  </si>
  <si>
    <t xml:space="preserve"> AYUDANTES DOCTOR</t>
  </si>
  <si>
    <t xml:space="preserve"> PROFESOR COLABORADOR</t>
  </si>
  <si>
    <t xml:space="preserve"> PROFESOR CONTRATADO DOCTOR</t>
  </si>
  <si>
    <t xml:space="preserve"> PROFESOR VISITANTE (mínimo)</t>
  </si>
  <si>
    <t xml:space="preserve"> PROFESOR ASOCIADO</t>
  </si>
  <si>
    <t>6 H.</t>
  </si>
  <si>
    <t>5 H.</t>
  </si>
  <si>
    <t>4 H.</t>
  </si>
  <si>
    <t>3 H.</t>
  </si>
  <si>
    <t xml:space="preserve"> PROFESOR EMÉRITO (sin pagas)</t>
  </si>
  <si>
    <t>Junio</t>
  </si>
  <si>
    <r>
      <t xml:space="preserve">CONTRATADO LABORALES AÑO 2021 </t>
    </r>
    <r>
      <rPr>
        <sz val="16"/>
        <rFont val="Courier New"/>
        <family val="3"/>
      </rPr>
      <t>(Subida 0,9 %)</t>
    </r>
  </si>
  <si>
    <t xml:space="preserve"> Investigadores (Atributo: AP3) (Clave: C70 = 535,70)</t>
  </si>
  <si>
    <t>SI HA CUMPLIDO EN LOS ÚLTIMOS 6 AÑOS UN SEXENIO, SE INCREMENTA 21,00 € = 326,15 €  O SI TIENEN YA 5 SEXENIOS CONCEDIDOS</t>
  </si>
  <si>
    <t>SUELDO</t>
  </si>
  <si>
    <t>Cpto. Autonómico</t>
  </si>
  <si>
    <t>Total mensual</t>
  </si>
  <si>
    <t>Total anual</t>
  </si>
  <si>
    <t>Paga extra Sueldo</t>
  </si>
  <si>
    <t>"Quinquenios" o "Sexenios"</t>
  </si>
  <si>
    <t>Dedicación</t>
  </si>
  <si>
    <t>Paga Extra Paga Adicional</t>
  </si>
  <si>
    <r>
      <rPr>
        <b/>
        <u val="single"/>
        <sz val="10"/>
        <rFont val="Courier New"/>
        <family val="3"/>
      </rPr>
      <t>NOTA</t>
    </r>
    <r>
      <rPr>
        <b/>
        <sz val="10"/>
        <rFont val="Courier New"/>
        <family val="3"/>
      </rPr>
      <t xml:space="preserve">: </t>
    </r>
    <r>
      <rPr>
        <b/>
        <u val="single"/>
        <sz val="10"/>
        <rFont val="Courier New"/>
        <family val="3"/>
      </rPr>
      <t>EL COMPLEMENTO AUTONÓMICO DE LOS PROFESORES COLABORADORES Y PROFESORES CONTRATADOS DOCTOR</t>
    </r>
    <r>
      <rPr>
        <b/>
        <sz val="10"/>
        <rFont val="Courier New"/>
        <family val="3"/>
      </rPr>
      <t xml:space="preserve">: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</si>
</sst>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.\-"/>
    <numFmt numFmtId="177" formatCode="0.00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u val="single"/>
      <sz val="12"/>
      <name val="Courier New"/>
      <family val="3"/>
    </font>
    <font>
      <b/>
      <sz val="18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9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ck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thin"/>
      <bottom style="hair"/>
    </border>
    <border>
      <left style="dotted"/>
      <right style="medium"/>
      <top style="thick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ck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medium"/>
      <top style="hair"/>
      <bottom style="hair"/>
    </border>
    <border>
      <left style="dotted"/>
      <right style="medium"/>
      <top style="thin"/>
      <bottom style="hair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7" fillId="35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35" borderId="16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4" fontId="30" fillId="34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3" fillId="34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/>
    </xf>
    <xf numFmtId="4" fontId="3" fillId="34" borderId="25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/>
    </xf>
    <xf numFmtId="4" fontId="3" fillId="34" borderId="27" xfId="0" applyNumberFormat="1" applyFont="1" applyFill="1" applyBorder="1" applyAlignment="1">
      <alignment horizontal="center"/>
    </xf>
    <xf numFmtId="4" fontId="3" fillId="34" borderId="33" xfId="0" applyNumberFormat="1" applyFont="1" applyFill="1" applyBorder="1" applyAlignment="1">
      <alignment horizontal="center"/>
    </xf>
    <xf numFmtId="4" fontId="3" fillId="34" borderId="28" xfId="0" applyNumberFormat="1" applyFont="1" applyFill="1" applyBorder="1" applyAlignment="1">
      <alignment horizontal="center"/>
    </xf>
    <xf numFmtId="4" fontId="3" fillId="34" borderId="34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4" fontId="30" fillId="36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" fontId="3" fillId="36" borderId="36" xfId="0" applyNumberFormat="1" applyFont="1" applyFill="1" applyBorder="1" applyAlignment="1">
      <alignment horizontal="center" vertical="center"/>
    </xf>
    <xf numFmtId="4" fontId="3" fillId="36" borderId="38" xfId="0" applyNumberFormat="1" applyFont="1" applyFill="1" applyBorder="1" applyAlignment="1">
      <alignment horizontal="center" vertical="center"/>
    </xf>
    <xf numFmtId="4" fontId="3" fillId="36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3" fillId="36" borderId="39" xfId="0" applyNumberFormat="1" applyFont="1" applyFill="1" applyBorder="1" applyAlignment="1">
      <alignment horizontal="center"/>
    </xf>
    <xf numFmtId="4" fontId="3" fillId="36" borderId="41" xfId="0" applyNumberFormat="1" applyFont="1" applyFill="1" applyBorder="1" applyAlignment="1">
      <alignment horizontal="center"/>
    </xf>
    <xf numFmtId="4" fontId="3" fillId="36" borderId="40" xfId="0" applyNumberFormat="1" applyFont="1" applyFill="1" applyBorder="1" applyAlignment="1">
      <alignment horizontal="center"/>
    </xf>
    <xf numFmtId="4" fontId="3" fillId="36" borderId="42" xfId="0" applyNumberFormat="1" applyFont="1" applyFill="1" applyBorder="1" applyAlignment="1">
      <alignment horizontal="center"/>
    </xf>
    <xf numFmtId="4" fontId="3" fillId="36" borderId="37" xfId="0" applyNumberFormat="1" applyFont="1" applyFill="1" applyBorder="1" applyAlignment="1">
      <alignment horizontal="center"/>
    </xf>
    <xf numFmtId="4" fontId="30" fillId="34" borderId="43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" fontId="3" fillId="35" borderId="44" xfId="0" applyNumberFormat="1" applyFont="1" applyFill="1" applyBorder="1" applyAlignment="1">
      <alignment horizontal="center" vertical="center"/>
    </xf>
    <xf numFmtId="4" fontId="3" fillId="35" borderId="46" xfId="0" applyNumberFormat="1" applyFont="1" applyFill="1" applyBorder="1" applyAlignment="1">
      <alignment horizontal="center" vertical="center"/>
    </xf>
    <xf numFmtId="4" fontId="3" fillId="34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" fontId="3" fillId="35" borderId="47" xfId="0" applyNumberFormat="1" applyFont="1" applyFill="1" applyBorder="1" applyAlignment="1">
      <alignment horizontal="center"/>
    </xf>
    <xf numFmtId="4" fontId="3" fillId="35" borderId="49" xfId="0" applyNumberFormat="1" applyFont="1" applyFill="1" applyBorder="1" applyAlignment="1">
      <alignment horizontal="center"/>
    </xf>
    <xf numFmtId="4" fontId="3" fillId="35" borderId="48" xfId="0" applyNumberFormat="1" applyFont="1" applyFill="1" applyBorder="1" applyAlignment="1">
      <alignment horizontal="center"/>
    </xf>
    <xf numFmtId="4" fontId="3" fillId="35" borderId="50" xfId="0" applyNumberFormat="1" applyFont="1" applyFill="1" applyBorder="1" applyAlignment="1">
      <alignment horizontal="center"/>
    </xf>
    <xf numFmtId="4" fontId="3" fillId="35" borderId="45" xfId="0" applyNumberFormat="1" applyFont="1" applyFill="1" applyBorder="1" applyAlignment="1">
      <alignment horizontal="center"/>
    </xf>
    <xf numFmtId="4" fontId="3" fillId="34" borderId="44" xfId="0" applyNumberFormat="1" applyFont="1" applyFill="1" applyBorder="1" applyAlignment="1">
      <alignment horizontal="center" vertical="center"/>
    </xf>
    <xf numFmtId="4" fontId="3" fillId="34" borderId="46" xfId="0" applyNumberFormat="1" applyFont="1" applyFill="1" applyBorder="1" applyAlignment="1">
      <alignment horizontal="center" vertical="center"/>
    </xf>
    <xf numFmtId="4" fontId="3" fillId="34" borderId="47" xfId="0" applyNumberFormat="1" applyFont="1" applyFill="1" applyBorder="1" applyAlignment="1">
      <alignment horizontal="center"/>
    </xf>
    <xf numFmtId="4" fontId="3" fillId="34" borderId="49" xfId="0" applyNumberFormat="1" applyFont="1" applyFill="1" applyBorder="1" applyAlignment="1">
      <alignment horizontal="center"/>
    </xf>
    <xf numFmtId="4" fontId="3" fillId="34" borderId="48" xfId="0" applyNumberFormat="1" applyFont="1" applyFill="1" applyBorder="1" applyAlignment="1">
      <alignment horizontal="center"/>
    </xf>
    <xf numFmtId="4" fontId="3" fillId="34" borderId="50" xfId="0" applyNumberFormat="1" applyFont="1" applyFill="1" applyBorder="1" applyAlignment="1">
      <alignment horizontal="center"/>
    </xf>
    <xf numFmtId="4" fontId="3" fillId="34" borderId="45" xfId="0" applyNumberFormat="1" applyFont="1" applyFill="1" applyBorder="1" applyAlignment="1">
      <alignment horizontal="center"/>
    </xf>
    <xf numFmtId="4" fontId="30" fillId="36" borderId="43" xfId="0" applyNumberFormat="1" applyFont="1" applyFill="1" applyBorder="1" applyAlignment="1">
      <alignment horizontal="center" vertical="center" wrapText="1"/>
    </xf>
    <xf numFmtId="4" fontId="3" fillId="36" borderId="44" xfId="0" applyNumberFormat="1" applyFont="1" applyFill="1" applyBorder="1" applyAlignment="1">
      <alignment horizontal="center" vertical="center"/>
    </xf>
    <xf numFmtId="4" fontId="3" fillId="36" borderId="46" xfId="0" applyNumberFormat="1" applyFont="1" applyFill="1" applyBorder="1" applyAlignment="1">
      <alignment horizontal="center" vertical="center"/>
    </xf>
    <xf numFmtId="4" fontId="3" fillId="36" borderId="47" xfId="0" applyNumberFormat="1" applyFont="1" applyFill="1" applyBorder="1" applyAlignment="1">
      <alignment horizontal="center" vertical="center"/>
    </xf>
    <xf numFmtId="4" fontId="3" fillId="36" borderId="47" xfId="0" applyNumberFormat="1" applyFont="1" applyFill="1" applyBorder="1" applyAlignment="1">
      <alignment horizontal="center"/>
    </xf>
    <xf numFmtId="4" fontId="3" fillId="36" borderId="49" xfId="0" applyNumberFormat="1" applyFont="1" applyFill="1" applyBorder="1" applyAlignment="1">
      <alignment horizontal="center"/>
    </xf>
    <xf numFmtId="4" fontId="3" fillId="36" borderId="48" xfId="0" applyNumberFormat="1" applyFont="1" applyFill="1" applyBorder="1" applyAlignment="1">
      <alignment horizontal="center"/>
    </xf>
    <xf numFmtId="4" fontId="3" fillId="36" borderId="50" xfId="0" applyNumberFormat="1" applyFont="1" applyFill="1" applyBorder="1" applyAlignment="1">
      <alignment horizontal="center"/>
    </xf>
    <xf numFmtId="4" fontId="3" fillId="36" borderId="45" xfId="0" applyNumberFormat="1" applyFont="1" applyFill="1" applyBorder="1" applyAlignment="1">
      <alignment horizontal="center"/>
    </xf>
    <xf numFmtId="4" fontId="31" fillId="34" borderId="43" xfId="0" applyNumberFormat="1" applyFont="1" applyFill="1" applyBorder="1" applyAlignment="1">
      <alignment horizontal="center"/>
    </xf>
    <xf numFmtId="4" fontId="31" fillId="34" borderId="44" xfId="0" applyNumberFormat="1" applyFont="1" applyFill="1" applyBorder="1" applyAlignment="1">
      <alignment horizontal="center"/>
    </xf>
    <xf numFmtId="4" fontId="31" fillId="34" borderId="45" xfId="0" applyNumberFormat="1" applyFont="1" applyFill="1" applyBorder="1" applyAlignment="1">
      <alignment horizontal="center"/>
    </xf>
    <xf numFmtId="0" fontId="31" fillId="0" borderId="51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" fontId="3" fillId="34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11" fillId="34" borderId="44" xfId="0" applyNumberFormat="1" applyFont="1" applyFill="1" applyBorder="1" applyAlignment="1">
      <alignment horizontal="center" vertical="center"/>
    </xf>
    <xf numFmtId="4" fontId="11" fillId="34" borderId="46" xfId="0" applyNumberFormat="1" applyFont="1" applyFill="1" applyBorder="1" applyAlignment="1">
      <alignment horizontal="center" vertical="center"/>
    </xf>
    <xf numFmtId="4" fontId="11" fillId="34" borderId="47" xfId="0" applyNumberFormat="1" applyFont="1" applyFill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4" fontId="11" fillId="34" borderId="47" xfId="0" applyNumberFormat="1" applyFont="1" applyFill="1" applyBorder="1" applyAlignment="1">
      <alignment horizontal="center"/>
    </xf>
    <xf numFmtId="4" fontId="11" fillId="34" borderId="49" xfId="0" applyNumberFormat="1" applyFont="1" applyFill="1" applyBorder="1" applyAlignment="1">
      <alignment horizontal="center"/>
    </xf>
    <xf numFmtId="4" fontId="11" fillId="34" borderId="48" xfId="0" applyNumberFormat="1" applyFont="1" applyFill="1" applyBorder="1" applyAlignment="1">
      <alignment horizontal="center"/>
    </xf>
    <xf numFmtId="4" fontId="11" fillId="34" borderId="50" xfId="0" applyNumberFormat="1" applyFont="1" applyFill="1" applyBorder="1" applyAlignment="1">
      <alignment horizontal="center"/>
    </xf>
    <xf numFmtId="4" fontId="11" fillId="34" borderId="45" xfId="0" applyNumberFormat="1" applyFont="1" applyFill="1" applyBorder="1" applyAlignment="1">
      <alignment horizontal="center"/>
    </xf>
    <xf numFmtId="0" fontId="33" fillId="0" borderId="4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98" zoomScaleNormal="98" zoomScalePageLayoutView="0" workbookViewId="0" topLeftCell="A1">
      <selection activeCell="F30" sqref="F30"/>
    </sheetView>
  </sheetViews>
  <sheetFormatPr defaultColWidth="11.421875" defaultRowHeight="12.75"/>
  <cols>
    <col min="1" max="3" width="11.421875" style="1" customWidth="1"/>
    <col min="4" max="4" width="8.7109375" style="1" customWidth="1"/>
    <col min="5" max="5" width="12.7109375" style="1" customWidth="1"/>
    <col min="6" max="6" width="11.8515625" style="1" customWidth="1"/>
    <col min="7" max="7" width="11.7109375" style="1" customWidth="1"/>
    <col min="8" max="8" width="12.421875" style="1" bestFit="1" customWidth="1"/>
    <col min="9" max="9" width="13.421875" style="1" customWidth="1"/>
    <col min="10" max="10" width="11.7109375" style="1" customWidth="1"/>
    <col min="11" max="11" width="16.140625" style="1" customWidth="1"/>
    <col min="12" max="12" width="10.140625" style="1" bestFit="1" customWidth="1"/>
    <col min="13" max="13" width="14.140625" style="1" customWidth="1"/>
    <col min="14" max="16384" width="11.421875" style="1" customWidth="1"/>
  </cols>
  <sheetData>
    <row r="1" spans="1:13" ht="16.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3.5">
      <c r="A2" s="2"/>
      <c r="B2" s="3"/>
      <c r="C2" s="3"/>
      <c r="D2" s="4"/>
      <c r="E2" s="4"/>
      <c r="F2" s="5"/>
      <c r="G2" s="5"/>
      <c r="H2" s="6"/>
      <c r="I2" s="4"/>
      <c r="J2" s="4"/>
      <c r="K2" s="2"/>
      <c r="L2" s="2"/>
      <c r="M2" s="2"/>
    </row>
    <row r="3" spans="1:13" ht="15.75" customHeight="1">
      <c r="A3" s="7"/>
      <c r="B3" s="3"/>
      <c r="C3" s="3"/>
      <c r="D3" s="4"/>
      <c r="E3" s="4"/>
      <c r="F3" s="5"/>
      <c r="G3" s="5"/>
      <c r="H3" s="6"/>
      <c r="I3" s="4"/>
      <c r="J3" s="4"/>
      <c r="K3" s="2"/>
      <c r="L3" s="2"/>
      <c r="M3" s="2"/>
    </row>
    <row r="4" spans="1:13" ht="24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4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  <c r="L6" s="8"/>
    </row>
    <row r="7" spans="1:12" ht="15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9"/>
    </row>
    <row r="8" spans="1:13" ht="14.25" customHeight="1" thickTop="1">
      <c r="A8" s="18"/>
      <c r="B8" s="19"/>
      <c r="C8" s="19"/>
      <c r="D8" s="20"/>
      <c r="E8" s="105"/>
      <c r="F8" s="42" t="s">
        <v>20</v>
      </c>
      <c r="G8" s="62" t="s">
        <v>24</v>
      </c>
      <c r="H8" s="74" t="s">
        <v>21</v>
      </c>
      <c r="I8" s="74" t="s">
        <v>22</v>
      </c>
      <c r="J8" s="93" t="s">
        <v>27</v>
      </c>
      <c r="K8" s="74" t="s">
        <v>23</v>
      </c>
      <c r="L8" s="102"/>
      <c r="M8" s="49" t="s">
        <v>25</v>
      </c>
    </row>
    <row r="9" spans="1:13" ht="14.25" customHeight="1">
      <c r="A9" s="21" t="s">
        <v>1</v>
      </c>
      <c r="B9" s="22"/>
      <c r="C9" s="22"/>
      <c r="D9" s="23"/>
      <c r="E9" s="106" t="s">
        <v>26</v>
      </c>
      <c r="F9" s="43"/>
      <c r="G9" s="63"/>
      <c r="H9" s="75"/>
      <c r="I9" s="75"/>
      <c r="J9" s="75" t="s">
        <v>16</v>
      </c>
      <c r="K9" s="75"/>
      <c r="L9" s="103" t="s">
        <v>3</v>
      </c>
      <c r="M9" s="47"/>
    </row>
    <row r="10" spans="1:13" ht="14.25" thickBot="1">
      <c r="A10" s="24"/>
      <c r="B10" s="25"/>
      <c r="C10" s="25"/>
      <c r="D10" s="26"/>
      <c r="E10" s="107"/>
      <c r="F10" s="44"/>
      <c r="G10" s="64"/>
      <c r="H10" s="76"/>
      <c r="I10" s="76"/>
      <c r="J10" s="76"/>
      <c r="K10" s="76"/>
      <c r="L10" s="104"/>
      <c r="M10" s="48"/>
    </row>
    <row r="11" spans="1:13" ht="21" customHeight="1" thickTop="1">
      <c r="A11" s="33" t="s">
        <v>5</v>
      </c>
      <c r="B11" s="34"/>
      <c r="C11" s="34"/>
      <c r="D11" s="34"/>
      <c r="E11" s="108" t="s">
        <v>2</v>
      </c>
      <c r="F11" s="55">
        <v>1458.84</v>
      </c>
      <c r="G11" s="65">
        <f>F11</f>
        <v>1458.84</v>
      </c>
      <c r="H11" s="77">
        <v>305.15</v>
      </c>
      <c r="I11" s="117">
        <f>F11+H11</f>
        <v>1763.9899999999998</v>
      </c>
      <c r="J11" s="94">
        <v>168.12</v>
      </c>
      <c r="K11" s="117">
        <f>F11*14+H11*12+J11*2</f>
        <v>24421.8</v>
      </c>
      <c r="L11" s="86">
        <v>46.74</v>
      </c>
      <c r="M11" s="50"/>
    </row>
    <row r="12" spans="1:13" ht="22.5" customHeight="1">
      <c r="A12" s="35" t="s">
        <v>6</v>
      </c>
      <c r="B12" s="36"/>
      <c r="C12" s="36"/>
      <c r="D12" s="36"/>
      <c r="E12" s="109" t="s">
        <v>2</v>
      </c>
      <c r="F12" s="56">
        <v>1700.68</v>
      </c>
      <c r="G12" s="66">
        <f>F12</f>
        <v>1700.68</v>
      </c>
      <c r="H12" s="78">
        <v>305.15</v>
      </c>
      <c r="I12" s="118">
        <f>F12+H12</f>
        <v>2005.83</v>
      </c>
      <c r="J12" s="95">
        <v>196.01</v>
      </c>
      <c r="K12" s="118">
        <f>F12*14+H12*12+J12*2</f>
        <v>27863.34</v>
      </c>
      <c r="L12" s="87">
        <v>46.74</v>
      </c>
      <c r="M12" s="51"/>
    </row>
    <row r="13" spans="1:13" ht="23.25" customHeight="1">
      <c r="A13" s="37" t="s">
        <v>7</v>
      </c>
      <c r="B13" s="36"/>
      <c r="C13" s="36"/>
      <c r="D13" s="36"/>
      <c r="E13" s="109" t="s">
        <v>2</v>
      </c>
      <c r="F13" s="56">
        <v>1690.98</v>
      </c>
      <c r="G13" s="66">
        <f>F13</f>
        <v>1690.98</v>
      </c>
      <c r="H13" s="78">
        <v>305.15</v>
      </c>
      <c r="I13" s="118">
        <f>F13+H13</f>
        <v>1996.13</v>
      </c>
      <c r="J13" s="95">
        <v>194.66</v>
      </c>
      <c r="K13" s="118">
        <f>F13*14+H13*12+J13*2</f>
        <v>27724.84</v>
      </c>
      <c r="L13" s="87">
        <v>46.74</v>
      </c>
      <c r="M13" s="52">
        <v>111.51</v>
      </c>
    </row>
    <row r="14" spans="1:13" ht="13.5">
      <c r="A14" s="33" t="s">
        <v>8</v>
      </c>
      <c r="B14" s="34"/>
      <c r="C14" s="34"/>
      <c r="D14" s="34"/>
      <c r="E14" s="108" t="s">
        <v>2</v>
      </c>
      <c r="F14" s="45">
        <v>2027.29</v>
      </c>
      <c r="G14" s="67">
        <f>F14</f>
        <v>2027.29</v>
      </c>
      <c r="H14" s="79">
        <v>305.15</v>
      </c>
      <c r="I14" s="119">
        <f>F14+H14</f>
        <v>2332.44</v>
      </c>
      <c r="J14" s="96">
        <v>233.35</v>
      </c>
      <c r="K14" s="119">
        <f>F14*14+H14*12+J14*2</f>
        <v>32510.559999999998</v>
      </c>
      <c r="L14" s="79">
        <v>46.74</v>
      </c>
      <c r="M14" s="115">
        <v>131.77</v>
      </c>
    </row>
    <row r="15" spans="1:13" ht="13.5">
      <c r="A15" s="38" t="s">
        <v>18</v>
      </c>
      <c r="B15" s="34"/>
      <c r="C15" s="34"/>
      <c r="D15" s="34"/>
      <c r="E15" s="108"/>
      <c r="F15" s="46"/>
      <c r="G15" s="68"/>
      <c r="H15" s="80"/>
      <c r="I15" s="120"/>
      <c r="J15" s="80"/>
      <c r="K15" s="126"/>
      <c r="L15" s="80"/>
      <c r="M15" s="116"/>
    </row>
    <row r="16" spans="1:13" ht="24" customHeight="1">
      <c r="A16" s="37" t="s">
        <v>9</v>
      </c>
      <c r="B16" s="36"/>
      <c r="C16" s="36"/>
      <c r="D16" s="36"/>
      <c r="E16" s="109" t="s">
        <v>2</v>
      </c>
      <c r="F16" s="56">
        <v>2503.92</v>
      </c>
      <c r="G16" s="66">
        <f>F16</f>
        <v>2503.92</v>
      </c>
      <c r="H16" s="78">
        <v>0</v>
      </c>
      <c r="I16" s="118">
        <f>F16+H16</f>
        <v>2503.92</v>
      </c>
      <c r="J16" s="95">
        <v>298.49</v>
      </c>
      <c r="K16" s="118">
        <f>F16*14+H16*12+J16*2</f>
        <v>35651.86000000001</v>
      </c>
      <c r="L16" s="87">
        <v>0</v>
      </c>
      <c r="M16" s="53"/>
    </row>
    <row r="17" spans="1:13" ht="17.25" customHeight="1">
      <c r="A17" s="27" t="s">
        <v>10</v>
      </c>
      <c r="B17" s="28"/>
      <c r="C17" s="28"/>
      <c r="D17" s="28"/>
      <c r="E17" s="110" t="s">
        <v>11</v>
      </c>
      <c r="F17" s="57">
        <v>692.69</v>
      </c>
      <c r="G17" s="69">
        <f>F17</f>
        <v>692.69</v>
      </c>
      <c r="H17" s="81">
        <v>97.65</v>
      </c>
      <c r="I17" s="121">
        <f>F17+H17</f>
        <v>790.34</v>
      </c>
      <c r="J17" s="97">
        <v>88.06</v>
      </c>
      <c r="K17" s="121">
        <f>F17*14+H17*12+J17*2</f>
        <v>11045.58</v>
      </c>
      <c r="L17" s="88">
        <v>20.25</v>
      </c>
      <c r="M17" s="50"/>
    </row>
    <row r="18" spans="1:13" ht="17.25" customHeight="1">
      <c r="A18" s="29"/>
      <c r="B18" s="30"/>
      <c r="C18" s="30"/>
      <c r="D18" s="30"/>
      <c r="E18" s="111" t="s">
        <v>12</v>
      </c>
      <c r="F18" s="58">
        <v>577.24</v>
      </c>
      <c r="G18" s="70">
        <f>F18</f>
        <v>577.24</v>
      </c>
      <c r="H18" s="82">
        <v>81.37</v>
      </c>
      <c r="I18" s="122">
        <f>F18+H18</f>
        <v>658.61</v>
      </c>
      <c r="J18" s="98">
        <v>73.35</v>
      </c>
      <c r="K18" s="122">
        <f>F18*14+H18*12+J18*2</f>
        <v>9204.500000000002</v>
      </c>
      <c r="L18" s="89">
        <v>16.87</v>
      </c>
      <c r="M18" s="50"/>
    </row>
    <row r="19" spans="1:13" ht="17.25" customHeight="1">
      <c r="A19" s="29"/>
      <c r="B19" s="30"/>
      <c r="C19" s="30"/>
      <c r="D19" s="30"/>
      <c r="E19" s="111" t="s">
        <v>13</v>
      </c>
      <c r="F19" s="58">
        <v>461.79</v>
      </c>
      <c r="G19" s="70">
        <f>F19</f>
        <v>461.79</v>
      </c>
      <c r="H19" s="82">
        <v>65.1</v>
      </c>
      <c r="I19" s="122">
        <f>F19+H19</f>
        <v>526.89</v>
      </c>
      <c r="J19" s="98">
        <v>58.61</v>
      </c>
      <c r="K19" s="122">
        <f>F19*14+H19*12+J19*2</f>
        <v>7363.4800000000005</v>
      </c>
      <c r="L19" s="89">
        <v>13.5</v>
      </c>
      <c r="M19" s="50"/>
    </row>
    <row r="20" spans="1:13" ht="17.25" customHeight="1">
      <c r="A20" s="31"/>
      <c r="B20" s="32"/>
      <c r="C20" s="32"/>
      <c r="D20" s="32"/>
      <c r="E20" s="112" t="s">
        <v>14</v>
      </c>
      <c r="F20" s="59">
        <v>346.36</v>
      </c>
      <c r="G20" s="71">
        <f>F20</f>
        <v>346.36</v>
      </c>
      <c r="H20" s="83">
        <v>48.83</v>
      </c>
      <c r="I20" s="123">
        <f>F20+H20</f>
        <v>395.19</v>
      </c>
      <c r="J20" s="99">
        <v>43.89</v>
      </c>
      <c r="K20" s="123">
        <f>F20*14+H20*12+J20*2</f>
        <v>5522.78</v>
      </c>
      <c r="L20" s="90">
        <v>10.12</v>
      </c>
      <c r="M20" s="50"/>
    </row>
    <row r="21" spans="1:13" ht="19.5" customHeight="1">
      <c r="A21" s="39" t="s">
        <v>15</v>
      </c>
      <c r="B21" s="28"/>
      <c r="C21" s="28"/>
      <c r="D21" s="28"/>
      <c r="E21" s="113" t="s">
        <v>11</v>
      </c>
      <c r="F21" s="60">
        <v>1035.36</v>
      </c>
      <c r="G21" s="72"/>
      <c r="H21" s="84">
        <v>0</v>
      </c>
      <c r="I21" s="124">
        <f>F21+H21</f>
        <v>1035.36</v>
      </c>
      <c r="J21" s="100"/>
      <c r="K21" s="124">
        <f>I21*12</f>
        <v>12424.32</v>
      </c>
      <c r="L21" s="91">
        <v>0</v>
      </c>
      <c r="M21" s="50"/>
    </row>
    <row r="22" spans="1:13" ht="21" customHeight="1" thickBot="1">
      <c r="A22" s="40"/>
      <c r="B22" s="41"/>
      <c r="C22" s="41"/>
      <c r="D22" s="41"/>
      <c r="E22" s="114" t="s">
        <v>14</v>
      </c>
      <c r="F22" s="61">
        <v>517.69</v>
      </c>
      <c r="G22" s="73"/>
      <c r="H22" s="85">
        <v>0</v>
      </c>
      <c r="I22" s="125">
        <f>F22+H22</f>
        <v>517.69</v>
      </c>
      <c r="J22" s="101"/>
      <c r="K22" s="125">
        <f>I22*12</f>
        <v>6212.280000000001</v>
      </c>
      <c r="L22" s="92">
        <v>0</v>
      </c>
      <c r="M22" s="54"/>
    </row>
    <row r="23" spans="1:13" s="2" customFormat="1" ht="14.2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2" customFormat="1" ht="13.5">
      <c r="A24" s="127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14" customFormat="1" ht="13.5">
      <c r="A25" s="128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</sheetData>
  <sheetProtection/>
  <mergeCells count="21">
    <mergeCell ref="G14:G15"/>
    <mergeCell ref="J14:J15"/>
    <mergeCell ref="A21:D22"/>
    <mergeCell ref="J8:J10"/>
    <mergeCell ref="M8:M10"/>
    <mergeCell ref="A17:D20"/>
    <mergeCell ref="F14:F15"/>
    <mergeCell ref="H14:H15"/>
    <mergeCell ref="I14:I15"/>
    <mergeCell ref="K14:K15"/>
    <mergeCell ref="L14:L15"/>
    <mergeCell ref="M14:M15"/>
    <mergeCell ref="A1:M1"/>
    <mergeCell ref="A4:M4"/>
    <mergeCell ref="A5:M5"/>
    <mergeCell ref="A9:D9"/>
    <mergeCell ref="F8:F10"/>
    <mergeCell ref="H8:H10"/>
    <mergeCell ref="I8:I10"/>
    <mergeCell ref="K8:K10"/>
    <mergeCell ref="G8:G10"/>
  </mergeCells>
  <printOptions horizontalCentered="1"/>
  <pageMargins left="0.56" right="0" top="0.83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Benitez</dc:creator>
  <cp:keywords/>
  <dc:description/>
  <cp:lastModifiedBy>javier.manzanero</cp:lastModifiedBy>
  <cp:lastPrinted>2021-02-02T09:13:48Z</cp:lastPrinted>
  <dcterms:created xsi:type="dcterms:W3CDTF">2005-09-15T10:53:02Z</dcterms:created>
  <dcterms:modified xsi:type="dcterms:W3CDTF">2021-02-02T09:14:57Z</dcterms:modified>
  <cp:category/>
  <cp:version/>
  <cp:contentType/>
  <cp:contentStatus/>
</cp:coreProperties>
</file>