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0"/>
  </bookViews>
  <sheets>
    <sheet name="CUADRO 33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<sst xmlns="http://schemas.openxmlformats.org/spreadsheetml/2006/main" count="46" uniqueCount="44">
  <si>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ACTIVO</t>
  </si>
  <si>
    <t>Inmovilizado material</t>
  </si>
  <si>
    <t>Concepto</t>
  </si>
  <si>
    <t>Administraciones Públicas</t>
  </si>
  <si>
    <t>Resultados del ejercicio</t>
  </si>
  <si>
    <t>Administraciones públicas acreedoras</t>
  </si>
  <si>
    <t>Ajustes por periodificación</t>
  </si>
  <si>
    <t>TOTAL ACTIVO</t>
  </si>
  <si>
    <t>Resultado de ejercicios anteriores</t>
  </si>
  <si>
    <t>Amortización  acumulada inmovilizado material</t>
  </si>
  <si>
    <t>Tesorería</t>
  </si>
  <si>
    <t>Activo no corriente</t>
  </si>
  <si>
    <t>Inmovilizado intangible</t>
  </si>
  <si>
    <t>Amortización acumulada inmovilizado intangible</t>
  </si>
  <si>
    <t xml:space="preserve">Inversiones financieras a la largo plazo del grupo, multigrupo y asociadas </t>
  </si>
  <si>
    <t>Inversiones financieras a largo plazo</t>
  </si>
  <si>
    <t>Activo corriente</t>
  </si>
  <si>
    <t xml:space="preserve">Otras cuentas a cobrar </t>
  </si>
  <si>
    <t>Deudores por operaciones de gestión</t>
  </si>
  <si>
    <t>Patrimonio neto</t>
  </si>
  <si>
    <t>Patrimonio aportado</t>
  </si>
  <si>
    <t>Otros incrementos patrimoniales pendientes de imputación a resultados  (Subvenciones)</t>
  </si>
  <si>
    <t>Pasivo no corriente</t>
  </si>
  <si>
    <t>Provisiones a largo plazo</t>
  </si>
  <si>
    <t>Deudas a largo plazo</t>
  </si>
  <si>
    <t xml:space="preserve">Deudas a largo plazo transformables en subvenciones </t>
  </si>
  <si>
    <t>Acreedores por arrendamiento financiero a largo plazo</t>
  </si>
  <si>
    <t>Fianzas recibidas a largo plazo</t>
  </si>
  <si>
    <t>Pasivo corriente</t>
  </si>
  <si>
    <t>Provisiones a corto plazo</t>
  </si>
  <si>
    <t>Acreedores por operaciones de gestión</t>
  </si>
  <si>
    <t>Otras cuentas a pagar</t>
  </si>
  <si>
    <t>Deudas a corto plazo</t>
  </si>
  <si>
    <t>Deudas a corto plazo transformables en subvenciones</t>
  </si>
  <si>
    <t>Acreedores por arrendamiento financiero a corto plazo</t>
  </si>
  <si>
    <t>Fianzas y depósitos  recibidas a corto plazo</t>
  </si>
  <si>
    <t>Otras deudas a corto plazo</t>
  </si>
  <si>
    <t>PATRIMONIO NETO Y PASIVO</t>
  </si>
  <si>
    <t>TOTAL PATRIMONIO NETO  Y PASIVO</t>
  </si>
  <si>
    <t>Inversiones financieras a corto plazo</t>
  </si>
  <si>
    <t>Deterioro de valor inmovilizado material</t>
  </si>
  <si>
    <t>Deterioro de valor particip. Patrimonio neto l.p.</t>
  </si>
  <si>
    <t>Cuadro 33.   Balance  de  situación  de  la  U. P. M. a 31 de diciembre de 2021</t>
  </si>
  <si>
    <t>EJERCICIO 2021                 FECHA 31/12/2021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</si>
</sst>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0_ ;\-#,##0.00\ "/>
    <numFmt numFmtId="175" formatCode="#,##0.00_);\-#,##0.00"/>
  </numFmts>
  <fonts count="47">
    <font>
      <sz val="10"/>
      <color indexed="8"/>
      <name val="MS Sans Serif"/>
      <family val="0"/>
    </font>
    <font>
      <sz val="6.6"/>
      <color indexed="8"/>
      <name val="Courier New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2"/>
      <color indexed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 applyNumberFormat="0" applyFont="0" applyFill="0" applyBorder="0" applyProtection="0">
      <alignment vertical="center"/>
    </xf>
    <xf numFmtId="0" fontId="1" fillId="0" borderId="0" applyNumberFormat="0" applyFill="0" applyBorder="0" applyProtection="0">
      <alignment vertical="center"/>
    </xf>
    <xf numFmtId="3" fontId="1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3" fontId="1" fillId="0" borderId="0" applyFill="0" applyBorder="0" applyProtection="0">
      <alignment horizontal="left" vertical="center"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21" fillId="33" borderId="0" xfId="0" applyFont="1" applyFill="1" applyBorder="1" applyAlignment="1">
      <alignment vertical="center"/>
    </xf>
    <xf numFmtId="0" fontId="22" fillId="33" borderId="0" xfId="0" applyFont="1" applyFill="1" applyBorder="1" applyAlignment="1">
      <alignment vertical="center"/>
    </xf>
    <xf numFmtId="0" fontId="23" fillId="33" borderId="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vertical="center"/>
    </xf>
    <xf numFmtId="0" fontId="22" fillId="33" borderId="12" xfId="0" applyFont="1" applyFill="1" applyBorder="1" applyAlignment="1">
      <alignment vertical="center"/>
    </xf>
    <xf numFmtId="4" fontId="22" fillId="33" borderId="13" xfId="0" applyNumberFormat="1" applyFont="1" applyFill="1" applyBorder="1" applyAlignment="1">
      <alignment horizontal="right" vertical="center" indent="1"/>
    </xf>
    <xf numFmtId="4" fontId="22" fillId="33" borderId="14" xfId="0" applyNumberFormat="1" applyFont="1" applyFill="1" applyBorder="1" applyAlignment="1">
      <alignment horizontal="right" vertical="center" indent="1"/>
    </xf>
    <xf numFmtId="0" fontId="21" fillId="33" borderId="15" xfId="0" applyFont="1" applyFill="1" applyBorder="1" applyAlignment="1">
      <alignment vertical="center"/>
    </xf>
    <xf numFmtId="0" fontId="22" fillId="33" borderId="15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horizontal="left" vertical="center"/>
    </xf>
    <xf numFmtId="0" fontId="21" fillId="33" borderId="17" xfId="0" applyFont="1" applyFill="1" applyBorder="1" applyAlignment="1">
      <alignment horizontal="left" vertical="center"/>
    </xf>
    <xf numFmtId="4" fontId="21" fillId="33" borderId="13" xfId="0" applyNumberFormat="1" applyFont="1" applyFill="1" applyBorder="1" applyAlignment="1">
      <alignment horizontal="right" vertical="center" indent="1"/>
    </xf>
    <xf numFmtId="4" fontId="24" fillId="33" borderId="13" xfId="0" applyNumberFormat="1" applyFont="1" applyFill="1" applyBorder="1" applyAlignment="1">
      <alignment horizontal="right" vertical="center" indent="1"/>
    </xf>
    <xf numFmtId="0" fontId="21" fillId="33" borderId="0" xfId="0" applyFont="1" applyFill="1" applyBorder="1" applyAlignment="1">
      <alignment horizontal="left" vertical="center"/>
    </xf>
    <xf numFmtId="0" fontId="21" fillId="33" borderId="16" xfId="0" applyFont="1" applyFill="1" applyBorder="1" applyAlignment="1">
      <alignment vertical="center"/>
    </xf>
    <xf numFmtId="0" fontId="21" fillId="33" borderId="17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left" vertical="center" wrapText="1"/>
    </xf>
    <xf numFmtId="4" fontId="21" fillId="33" borderId="13" xfId="0" applyNumberFormat="1" applyFont="1" applyFill="1" applyBorder="1" applyAlignment="1">
      <alignment horizontal="right" vertical="top" indent="1"/>
    </xf>
    <xf numFmtId="0" fontId="21" fillId="33" borderId="17" xfId="0" applyFont="1" applyFill="1" applyBorder="1" applyAlignment="1">
      <alignment horizontal="left" vertical="center" wrapText="1"/>
    </xf>
    <xf numFmtId="0" fontId="22" fillId="33" borderId="0" xfId="0" applyFont="1" applyFill="1" applyBorder="1" applyAlignment="1">
      <alignment horizontal="left" vertical="center"/>
    </xf>
    <xf numFmtId="0" fontId="22" fillId="33" borderId="16" xfId="0" applyFont="1" applyFill="1" applyBorder="1" applyAlignment="1">
      <alignment vertical="center"/>
    </xf>
    <xf numFmtId="0" fontId="22" fillId="33" borderId="17" xfId="0" applyFont="1" applyFill="1" applyBorder="1" applyAlignment="1">
      <alignment vertical="center"/>
    </xf>
    <xf numFmtId="0" fontId="21" fillId="33" borderId="18" xfId="0" applyFont="1" applyFill="1" applyBorder="1" applyAlignment="1">
      <alignment vertical="center"/>
    </xf>
    <xf numFmtId="0" fontId="22" fillId="33" borderId="19" xfId="0" applyFont="1" applyFill="1" applyBorder="1" applyAlignment="1">
      <alignment horizontal="left" vertical="center"/>
    </xf>
    <xf numFmtId="4" fontId="22" fillId="33" borderId="20" xfId="0" applyNumberFormat="1" applyFont="1" applyFill="1" applyBorder="1" applyAlignment="1">
      <alignment horizontal="right" vertical="center" indent="1"/>
    </xf>
    <xf numFmtId="0" fontId="21" fillId="33" borderId="21" xfId="0" applyFont="1" applyFill="1" applyBorder="1" applyAlignment="1">
      <alignment vertical="center"/>
    </xf>
    <xf numFmtId="4" fontId="21" fillId="33" borderId="0" xfId="0" applyNumberFormat="1" applyFont="1" applyFill="1" applyBorder="1" applyAlignment="1">
      <alignment horizontal="right" vertical="center" indent="1"/>
    </xf>
    <xf numFmtId="4" fontId="21" fillId="33" borderId="0" xfId="0" applyNumberFormat="1" applyFont="1" applyFill="1" applyBorder="1" applyAlignment="1">
      <alignment vertical="center"/>
    </xf>
    <xf numFmtId="4" fontId="24" fillId="33" borderId="0" xfId="0" applyNumberFormat="1" applyFont="1" applyFill="1" applyBorder="1" applyAlignment="1">
      <alignment horizontal="right" vertical="center" indent="1"/>
    </xf>
    <xf numFmtId="4" fontId="25" fillId="33" borderId="0" xfId="0" applyNumberFormat="1" applyFont="1" applyFill="1" applyBorder="1" applyAlignment="1">
      <alignment horizontal="right" vertical="center" indent="1"/>
    </xf>
    <xf numFmtId="4" fontId="44" fillId="33" borderId="13" xfId="0" applyNumberFormat="1" applyFont="1" applyFill="1" applyBorder="1" applyAlignment="1">
      <alignment horizontal="right" vertical="center" indent="1"/>
    </xf>
    <xf numFmtId="4" fontId="44" fillId="33" borderId="13" xfId="0" applyNumberFormat="1" applyFont="1" applyFill="1" applyBorder="1" applyAlignment="1">
      <alignment horizontal="right" vertical="top" indent="1"/>
    </xf>
    <xf numFmtId="4" fontId="45" fillId="33" borderId="14" xfId="0" applyNumberFormat="1" applyFont="1" applyFill="1" applyBorder="1" applyAlignment="1">
      <alignment horizontal="right" vertical="center" indent="1"/>
    </xf>
    <xf numFmtId="4" fontId="46" fillId="33" borderId="13" xfId="0" applyNumberFormat="1" applyFont="1" applyFill="1" applyBorder="1" applyAlignment="1">
      <alignment horizontal="right" vertical="center" indent="1"/>
    </xf>
    <xf numFmtId="4" fontId="46" fillId="33" borderId="13" xfId="0" applyNumberFormat="1" applyFont="1" applyFill="1" applyBorder="1" applyAlignment="1">
      <alignment horizontal="right" vertical="top" indent="1"/>
    </xf>
    <xf numFmtId="4" fontId="45" fillId="33" borderId="13" xfId="0" applyNumberFormat="1" applyFont="1" applyFill="1" applyBorder="1" applyAlignment="1">
      <alignment horizontal="right" vertical="center" indent="1"/>
    </xf>
    <xf numFmtId="4" fontId="25" fillId="33" borderId="13" xfId="0" applyNumberFormat="1" applyFont="1" applyFill="1" applyBorder="1" applyAlignment="1">
      <alignment horizontal="right" vertical="center" indent="1"/>
    </xf>
    <xf numFmtId="4" fontId="25" fillId="33" borderId="20" xfId="0" applyNumberFormat="1" applyFont="1" applyFill="1" applyBorder="1" applyAlignment="1">
      <alignment horizontal="right" vertical="center" indent="1"/>
    </xf>
    <xf numFmtId="4" fontId="25" fillId="33" borderId="21" xfId="0" applyNumberFormat="1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vertical="center"/>
    </xf>
    <xf numFmtId="0" fontId="0" fillId="34" borderId="0" xfId="0" applyFill="1" applyAlignment="1">
      <alignment vertical="center"/>
    </xf>
    <xf numFmtId="0" fontId="22" fillId="34" borderId="0" xfId="0" applyFont="1" applyFill="1" applyAlignment="1">
      <alignment horizontal="center" vertical="center"/>
    </xf>
    <xf numFmtId="0" fontId="21" fillId="34" borderId="0" xfId="0" applyFont="1" applyFill="1" applyAlignment="1">
      <alignment vertical="center"/>
    </xf>
    <xf numFmtId="4" fontId="23" fillId="34" borderId="0" xfId="0" applyNumberFormat="1" applyFont="1" applyFill="1" applyAlignment="1">
      <alignment horizontal="right" vertical="center"/>
    </xf>
    <xf numFmtId="4" fontId="22" fillId="34" borderId="0" xfId="0" applyNumberFormat="1" applyFont="1" applyFill="1" applyAlignment="1">
      <alignment horizontal="right" vertical="center"/>
    </xf>
    <xf numFmtId="4" fontId="22" fillId="34" borderId="0" xfId="0" applyNumberFormat="1" applyFont="1" applyFill="1" applyAlignment="1">
      <alignment vertical="center"/>
    </xf>
    <xf numFmtId="0" fontId="21" fillId="34" borderId="0" xfId="0" applyFont="1" applyFill="1" applyAlignment="1">
      <alignment horizontal="right" vertical="center"/>
    </xf>
    <xf numFmtId="4" fontId="21" fillId="34" borderId="0" xfId="0" applyNumberFormat="1" applyFont="1" applyFill="1" applyAlignment="1">
      <alignment horizontal="right" vertical="center"/>
    </xf>
    <xf numFmtId="0" fontId="22" fillId="34" borderId="0" xfId="0" applyFont="1" applyFill="1" applyAlignment="1">
      <alignment horizontal="right" vertical="center"/>
    </xf>
    <xf numFmtId="4" fontId="21" fillId="34" borderId="0" xfId="0" applyNumberFormat="1" applyFont="1" applyFill="1" applyAlignment="1">
      <alignment vertical="center"/>
    </xf>
    <xf numFmtId="0" fontId="22" fillId="34" borderId="0" xfId="0" applyFont="1" applyFill="1" applyBorder="1" applyAlignment="1">
      <alignment horizontal="left" vertical="center"/>
    </xf>
    <xf numFmtId="0" fontId="21" fillId="34" borderId="16" xfId="0" applyFont="1" applyFill="1" applyBorder="1" applyAlignment="1">
      <alignment horizontal="left" vertical="center"/>
    </xf>
    <xf numFmtId="0" fontId="21" fillId="34" borderId="0" xfId="0" applyFont="1" applyFill="1" applyBorder="1" applyAlignment="1">
      <alignment horizontal="left" vertical="center"/>
    </xf>
    <xf numFmtId="0" fontId="21" fillId="34" borderId="17" xfId="0" applyFont="1" applyFill="1" applyBorder="1" applyAlignment="1">
      <alignment vertical="center"/>
    </xf>
    <xf numFmtId="4" fontId="44" fillId="34" borderId="0" xfId="0" applyNumberFormat="1" applyFont="1" applyFill="1" applyAlignment="1">
      <alignment vertical="center"/>
    </xf>
    <xf numFmtId="0" fontId="21" fillId="34" borderId="13" xfId="0" applyFont="1" applyFill="1" applyBorder="1" applyAlignment="1">
      <alignment vertical="center"/>
    </xf>
    <xf numFmtId="0" fontId="22" fillId="34" borderId="21" xfId="0" applyFont="1" applyFill="1" applyBorder="1" applyAlignment="1">
      <alignment vertical="center"/>
    </xf>
    <xf numFmtId="0" fontId="21" fillId="34" borderId="16" xfId="0" applyFont="1" applyFill="1" applyBorder="1" applyAlignment="1">
      <alignment horizontal="right" vertical="center"/>
    </xf>
    <xf numFmtId="0" fontId="21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/>
    </xf>
    <xf numFmtId="4" fontId="44" fillId="34" borderId="0" xfId="0" applyNumberFormat="1" applyFont="1" applyFill="1" applyAlignment="1">
      <alignment/>
    </xf>
    <xf numFmtId="4" fontId="21" fillId="34" borderId="0" xfId="0" applyNumberFormat="1" applyFont="1" applyFill="1" applyAlignment="1">
      <alignment/>
    </xf>
    <xf numFmtId="4" fontId="21" fillId="34" borderId="0" xfId="0" applyNumberFormat="1" applyFont="1" applyFill="1" applyAlignment="1">
      <alignment horizontal="center" vertical="center"/>
    </xf>
    <xf numFmtId="0" fontId="22" fillId="34" borderId="0" xfId="0" applyFont="1" applyFill="1" applyAlignment="1">
      <alignment horizontal="left" vertical="center"/>
    </xf>
    <xf numFmtId="4" fontId="21" fillId="34" borderId="0" xfId="0" applyNumberFormat="1" applyFont="1" applyFill="1" applyAlignment="1">
      <alignment horizontal="right"/>
    </xf>
    <xf numFmtId="4" fontId="21" fillId="34" borderId="0" xfId="0" applyNumberFormat="1" applyFont="1" applyFill="1" applyAlignment="1">
      <alignment horizontal="left" vertical="center"/>
    </xf>
    <xf numFmtId="0" fontId="22" fillId="8" borderId="23" xfId="0" applyFon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24" xfId="0" applyFill="1" applyBorder="1" applyAlignment="1">
      <alignment vertical="center"/>
    </xf>
    <xf numFmtId="0" fontId="22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2" fillId="33" borderId="22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22" fillId="33" borderId="2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4" fillId="33" borderId="24" xfId="0" applyFont="1" applyFill="1" applyBorder="1" applyAlignment="1">
      <alignment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tabSelected="1" zoomScalePageLayoutView="0" workbookViewId="0" topLeftCell="A1">
      <selection activeCell="B4" sqref="B4:E4"/>
    </sheetView>
  </sheetViews>
  <sheetFormatPr defaultColWidth="11.421875" defaultRowHeight="12.75"/>
  <cols>
    <col min="1" max="1" width="1.57421875" style="63" customWidth="1"/>
    <col min="2" max="2" width="2.140625" style="63" customWidth="1"/>
    <col min="3" max="3" width="51.140625" style="63" bestFit="1" customWidth="1"/>
    <col min="4" max="5" width="19.140625" style="63" bestFit="1" customWidth="1"/>
    <col min="6" max="6" width="2.140625" style="63" customWidth="1"/>
    <col min="7" max="7" width="52.00390625" style="63" customWidth="1"/>
    <col min="8" max="8" width="19.140625" style="63" bestFit="1" customWidth="1"/>
    <col min="9" max="9" width="19.00390625" style="63" customWidth="1"/>
    <col min="10" max="10" width="2.00390625" style="63" customWidth="1"/>
    <col min="11" max="11" width="18.57421875" style="63" customWidth="1"/>
    <col min="12" max="12" width="16.140625" style="63" bestFit="1" customWidth="1"/>
    <col min="13" max="13" width="17.140625" style="65" customWidth="1"/>
    <col min="14" max="16384" width="11.421875" style="63" customWidth="1"/>
  </cols>
  <sheetData>
    <row r="1" spans="1:13" s="46" customFormat="1" ht="28.5" customHeight="1">
      <c r="A1" s="42"/>
      <c r="B1" s="70" t="s">
        <v>42</v>
      </c>
      <c r="C1" s="71"/>
      <c r="D1" s="71"/>
      <c r="E1" s="71"/>
      <c r="F1" s="71"/>
      <c r="G1" s="71"/>
      <c r="H1" s="71"/>
      <c r="I1" s="72"/>
      <c r="J1" s="44"/>
      <c r="K1" s="45"/>
      <c r="M1" s="53"/>
    </row>
    <row r="2" spans="2:13" s="46" customFormat="1" ht="9" customHeight="1">
      <c r="B2" s="1"/>
      <c r="C2" s="2"/>
      <c r="D2" s="2"/>
      <c r="E2" s="2"/>
      <c r="F2" s="2"/>
      <c r="G2" s="3"/>
      <c r="H2" s="3"/>
      <c r="I2" s="42"/>
      <c r="J2" s="47"/>
      <c r="K2" s="45"/>
      <c r="M2" s="53"/>
    </row>
    <row r="3" spans="2:13" s="46" customFormat="1" ht="24.75" customHeight="1">
      <c r="B3" s="73" t="s">
        <v>43</v>
      </c>
      <c r="C3" s="74"/>
      <c r="D3" s="74"/>
      <c r="E3" s="74"/>
      <c r="F3" s="74"/>
      <c r="G3" s="74"/>
      <c r="H3" s="74"/>
      <c r="I3" s="74"/>
      <c r="J3" s="48"/>
      <c r="K3" s="49"/>
      <c r="M3" s="53"/>
    </row>
    <row r="4" spans="2:13" s="46" customFormat="1" ht="29.25" customHeight="1">
      <c r="B4" s="75" t="s">
        <v>0</v>
      </c>
      <c r="C4" s="76"/>
      <c r="D4" s="76"/>
      <c r="E4" s="76"/>
      <c r="F4" s="77" t="s">
        <v>37</v>
      </c>
      <c r="G4" s="78"/>
      <c r="H4" s="78"/>
      <c r="I4" s="79"/>
      <c r="J4" s="50"/>
      <c r="K4" s="51"/>
      <c r="M4" s="53"/>
    </row>
    <row r="5" spans="2:13" s="46" customFormat="1" ht="19.5" customHeight="1">
      <c r="B5" s="77" t="s">
        <v>2</v>
      </c>
      <c r="C5" s="80"/>
      <c r="D5" s="5">
        <v>2021</v>
      </c>
      <c r="E5" s="43">
        <v>2020</v>
      </c>
      <c r="F5" s="4"/>
      <c r="G5" s="5" t="s">
        <v>2</v>
      </c>
      <c r="H5" s="43">
        <v>2021</v>
      </c>
      <c r="I5" s="43">
        <v>2020</v>
      </c>
      <c r="J5" s="52"/>
      <c r="K5" s="53"/>
      <c r="M5" s="53"/>
    </row>
    <row r="6" spans="2:13" s="46" customFormat="1" ht="15" customHeight="1">
      <c r="B6" s="6"/>
      <c r="C6" s="7" t="s">
        <v>11</v>
      </c>
      <c r="D6" s="32">
        <f>SUM(D7:D14)</f>
        <v>454088482.27690005</v>
      </c>
      <c r="E6" s="9">
        <v>449041018.42</v>
      </c>
      <c r="F6" s="10"/>
      <c r="G6" s="11" t="s">
        <v>19</v>
      </c>
      <c r="H6" s="35">
        <f>SUM(H7:H10)</f>
        <v>427186535.88</v>
      </c>
      <c r="I6" s="9">
        <v>439589026.04</v>
      </c>
      <c r="J6" s="54"/>
      <c r="K6" s="53"/>
      <c r="M6" s="53"/>
    </row>
    <row r="7" spans="2:13" s="46" customFormat="1" ht="15" customHeight="1">
      <c r="B7" s="12"/>
      <c r="C7" s="13" t="s">
        <v>12</v>
      </c>
      <c r="D7" s="29">
        <v>3861737.4999999995</v>
      </c>
      <c r="E7" s="14">
        <v>3630844.45</v>
      </c>
      <c r="F7" s="1"/>
      <c r="G7" s="16" t="s">
        <v>20</v>
      </c>
      <c r="H7" s="36">
        <v>458235267.68</v>
      </c>
      <c r="I7" s="14">
        <v>458235267.68</v>
      </c>
      <c r="J7" s="55"/>
      <c r="K7" s="53"/>
      <c r="M7" s="53"/>
    </row>
    <row r="8" spans="2:13" s="46" customFormat="1" ht="15" customHeight="1">
      <c r="B8" s="17"/>
      <c r="C8" s="18" t="s">
        <v>13</v>
      </c>
      <c r="D8" s="29">
        <v>-1396818.75</v>
      </c>
      <c r="E8" s="14">
        <v>-1190112.83</v>
      </c>
      <c r="F8" s="1"/>
      <c r="G8" s="16" t="s">
        <v>8</v>
      </c>
      <c r="H8" s="36">
        <v>-38288217.32</v>
      </c>
      <c r="I8" s="14">
        <v>-121639165.51</v>
      </c>
      <c r="J8" s="56"/>
      <c r="K8" s="53"/>
      <c r="M8" s="53"/>
    </row>
    <row r="9" spans="2:13" s="46" customFormat="1" ht="12.75" customHeight="1">
      <c r="B9" s="12"/>
      <c r="C9" s="13" t="s">
        <v>1</v>
      </c>
      <c r="D9" s="31">
        <v>759154886.8569001</v>
      </c>
      <c r="E9" s="14">
        <v>751586252.32</v>
      </c>
      <c r="F9" s="1"/>
      <c r="G9" s="16" t="s">
        <v>4</v>
      </c>
      <c r="H9" s="36">
        <v>-13628984.12</v>
      </c>
      <c r="I9" s="14">
        <v>83350947.19</v>
      </c>
      <c r="J9" s="56"/>
      <c r="K9" s="53"/>
      <c r="L9" s="53"/>
      <c r="M9" s="53"/>
    </row>
    <row r="10" spans="2:14" s="46" customFormat="1" ht="30" customHeight="1">
      <c r="B10" s="12"/>
      <c r="C10" s="13" t="s">
        <v>9</v>
      </c>
      <c r="D10" s="31">
        <v>-308122158.6</v>
      </c>
      <c r="E10" s="14">
        <v>-305587949.56</v>
      </c>
      <c r="F10" s="1"/>
      <c r="G10" s="19" t="s">
        <v>21</v>
      </c>
      <c r="H10" s="37">
        <v>20868469.64</v>
      </c>
      <c r="I10" s="20">
        <v>19641976.68</v>
      </c>
      <c r="J10" s="56"/>
      <c r="K10" s="49"/>
      <c r="L10" s="53"/>
      <c r="M10" s="53"/>
      <c r="N10" s="53"/>
    </row>
    <row r="11" spans="2:14" s="46" customFormat="1" ht="15" customHeight="1">
      <c r="B11" s="12"/>
      <c r="C11" s="13" t="s">
        <v>40</v>
      </c>
      <c r="D11" s="31">
        <v>0</v>
      </c>
      <c r="E11" s="14">
        <v>0</v>
      </c>
      <c r="F11" s="1"/>
      <c r="G11" s="19"/>
      <c r="H11" s="34"/>
      <c r="I11" s="20"/>
      <c r="J11" s="56"/>
      <c r="K11" s="49"/>
      <c r="L11" s="53"/>
      <c r="M11" s="53"/>
      <c r="N11" s="53"/>
    </row>
    <row r="12" spans="2:13" s="46" customFormat="1" ht="15" customHeight="1">
      <c r="B12" s="12"/>
      <c r="C12" s="21" t="s">
        <v>14</v>
      </c>
      <c r="D12" s="31">
        <v>75126.51</v>
      </c>
      <c r="E12" s="14">
        <v>75126.51</v>
      </c>
      <c r="F12" s="1"/>
      <c r="G12" s="22" t="s">
        <v>22</v>
      </c>
      <c r="H12" s="38">
        <f>SUM(H13:H17)</f>
        <v>92242217.37999998</v>
      </c>
      <c r="I12" s="8">
        <v>80512998.96</v>
      </c>
      <c r="J12" s="56"/>
      <c r="K12" s="53"/>
      <c r="L12" s="53"/>
      <c r="M12" s="53"/>
    </row>
    <row r="13" spans="2:13" s="46" customFormat="1" ht="15" customHeight="1">
      <c r="B13" s="12"/>
      <c r="C13" s="13" t="s">
        <v>15</v>
      </c>
      <c r="D13" s="31">
        <v>544771.28</v>
      </c>
      <c r="E13" s="14">
        <v>559531.5700000001</v>
      </c>
      <c r="F13" s="1"/>
      <c r="G13" s="16" t="s">
        <v>23</v>
      </c>
      <c r="H13" s="36">
        <v>35674447.34</v>
      </c>
      <c r="I13" s="14">
        <v>34421669.54</v>
      </c>
      <c r="J13" s="56"/>
      <c r="K13" s="53"/>
      <c r="L13" s="53"/>
      <c r="M13" s="53"/>
    </row>
    <row r="14" spans="2:13" s="46" customFormat="1" ht="15" customHeight="1">
      <c r="B14" s="12"/>
      <c r="C14" s="13" t="s">
        <v>41</v>
      </c>
      <c r="D14" s="31">
        <v>-29062.52</v>
      </c>
      <c r="E14" s="14">
        <v>-32674.04</v>
      </c>
      <c r="F14" s="1"/>
      <c r="G14" s="16" t="s">
        <v>24</v>
      </c>
      <c r="H14" s="36">
        <v>9743299.02</v>
      </c>
      <c r="I14" s="14">
        <v>15030144.56</v>
      </c>
      <c r="J14" s="56"/>
      <c r="K14" s="53">
        <f>SUM(H14:H17)</f>
        <v>56567770.04000001</v>
      </c>
      <c r="L14" s="53"/>
      <c r="M14" s="53"/>
    </row>
    <row r="15" spans="2:13" s="46" customFormat="1" ht="15" customHeight="1">
      <c r="B15" s="23"/>
      <c r="C15" s="57"/>
      <c r="D15" s="58"/>
      <c r="E15" s="59"/>
      <c r="F15" s="1"/>
      <c r="G15" s="16" t="s">
        <v>25</v>
      </c>
      <c r="H15" s="36">
        <v>45941347.68</v>
      </c>
      <c r="I15" s="14">
        <v>29362288.07</v>
      </c>
      <c r="J15" s="54"/>
      <c r="K15" s="51"/>
      <c r="M15" s="53"/>
    </row>
    <row r="16" spans="2:13" s="46" customFormat="1" ht="15" customHeight="1">
      <c r="B16" s="12"/>
      <c r="C16" s="24" t="s">
        <v>16</v>
      </c>
      <c r="D16" s="32">
        <f>SUM(D17:D22)</f>
        <v>246228323.91000003</v>
      </c>
      <c r="E16" s="8">
        <v>239645902.51</v>
      </c>
      <c r="F16" s="1"/>
      <c r="G16" s="16" t="s">
        <v>26</v>
      </c>
      <c r="H16" s="36">
        <v>819834.1</v>
      </c>
      <c r="I16" s="14">
        <v>1624775.77</v>
      </c>
      <c r="J16" s="56"/>
      <c r="K16" s="51"/>
      <c r="M16" s="53"/>
    </row>
    <row r="17" spans="2:13" s="46" customFormat="1" ht="15" customHeight="1">
      <c r="B17" s="12"/>
      <c r="C17" s="13" t="s">
        <v>18</v>
      </c>
      <c r="D17" s="31">
        <v>33147284.64</v>
      </c>
      <c r="E17" s="14">
        <v>31897340.85</v>
      </c>
      <c r="F17" s="1"/>
      <c r="G17" s="1" t="s">
        <v>27</v>
      </c>
      <c r="H17" s="36">
        <v>63289.24</v>
      </c>
      <c r="I17" s="14">
        <v>74121.02</v>
      </c>
      <c r="J17" s="56"/>
      <c r="K17" s="53"/>
      <c r="M17" s="53"/>
    </row>
    <row r="18" spans="2:13" s="46" customFormat="1" ht="15" customHeight="1">
      <c r="B18" s="12"/>
      <c r="C18" s="13" t="s">
        <v>17</v>
      </c>
      <c r="D18" s="31">
        <v>6030555.71</v>
      </c>
      <c r="E18" s="14">
        <v>6485326.03</v>
      </c>
      <c r="F18" s="1"/>
      <c r="G18" s="1"/>
      <c r="H18" s="33"/>
      <c r="I18" s="14"/>
      <c r="J18" s="56"/>
      <c r="K18" s="53"/>
      <c r="M18" s="53"/>
    </row>
    <row r="19" spans="2:13" s="46" customFormat="1" ht="15" customHeight="1">
      <c r="B19" s="12"/>
      <c r="C19" s="13" t="s">
        <v>3</v>
      </c>
      <c r="D19" s="31">
        <v>5422161.69</v>
      </c>
      <c r="E19" s="14">
        <v>4005895.96</v>
      </c>
      <c r="F19" s="1"/>
      <c r="G19" s="22" t="s">
        <v>28</v>
      </c>
      <c r="H19" s="39">
        <f>SUM(H20:H29)</f>
        <v>180888052.93</v>
      </c>
      <c r="I19" s="8">
        <v>168584895.93</v>
      </c>
      <c r="J19" s="56"/>
      <c r="K19" s="51"/>
      <c r="M19" s="53"/>
    </row>
    <row r="20" spans="2:13" s="46" customFormat="1" ht="15" customHeight="1">
      <c r="B20" s="12"/>
      <c r="C20" s="13" t="s">
        <v>39</v>
      </c>
      <c r="D20" s="31">
        <v>15700</v>
      </c>
      <c r="E20" s="14">
        <v>61065.03</v>
      </c>
      <c r="F20" s="1"/>
      <c r="G20" s="16" t="s">
        <v>29</v>
      </c>
      <c r="H20" s="15">
        <v>1958321</v>
      </c>
      <c r="I20" s="14">
        <v>1215729.96</v>
      </c>
      <c r="J20" s="56"/>
      <c r="K20" s="51"/>
      <c r="M20" s="53"/>
    </row>
    <row r="21" spans="2:13" s="46" customFormat="1" ht="15" customHeight="1">
      <c r="B21" s="12"/>
      <c r="C21" s="13" t="s">
        <v>6</v>
      </c>
      <c r="D21" s="31">
        <v>10582057.88</v>
      </c>
      <c r="E21" s="14">
        <v>10993035.64</v>
      </c>
      <c r="F21" s="1"/>
      <c r="G21" s="1" t="s">
        <v>32</v>
      </c>
      <c r="H21" s="15">
        <v>5385675.4</v>
      </c>
      <c r="I21" s="14">
        <v>5376720.56</v>
      </c>
      <c r="J21" s="56"/>
      <c r="K21" s="51">
        <f>SUM(H21:H25)</f>
        <v>110423565.59</v>
      </c>
      <c r="M21" s="53"/>
    </row>
    <row r="22" spans="2:13" s="46" customFormat="1" ht="15" customHeight="1">
      <c r="B22" s="12"/>
      <c r="C22" s="13" t="s">
        <v>10</v>
      </c>
      <c r="D22" s="31">
        <v>191030563.99</v>
      </c>
      <c r="E22" s="14">
        <v>186203239</v>
      </c>
      <c r="F22" s="1"/>
      <c r="G22" s="1" t="s">
        <v>33</v>
      </c>
      <c r="H22" s="15">
        <v>81391386.95</v>
      </c>
      <c r="I22" s="14">
        <v>63859055.31</v>
      </c>
      <c r="J22" s="56"/>
      <c r="K22" s="51"/>
      <c r="M22" s="53"/>
    </row>
    <row r="23" spans="2:13" s="46" customFormat="1" ht="15" customHeight="1">
      <c r="B23" s="12"/>
      <c r="C23" s="57"/>
      <c r="E23" s="59"/>
      <c r="F23" s="1"/>
      <c r="G23" s="1" t="s">
        <v>36</v>
      </c>
      <c r="H23" s="15">
        <v>5668007.52</v>
      </c>
      <c r="I23" s="15">
        <v>4969674.85</v>
      </c>
      <c r="J23" s="56"/>
      <c r="K23" s="50"/>
      <c r="M23" s="53"/>
    </row>
    <row r="24" spans="2:13" s="46" customFormat="1" ht="15" customHeight="1">
      <c r="B24" s="12"/>
      <c r="C24" s="18"/>
      <c r="D24" s="1"/>
      <c r="E24" s="14"/>
      <c r="F24" s="1"/>
      <c r="G24" s="16" t="s">
        <v>34</v>
      </c>
      <c r="H24" s="15">
        <v>804941.67</v>
      </c>
      <c r="I24" s="14">
        <v>1418500.42</v>
      </c>
      <c r="J24" s="56"/>
      <c r="K24" s="50"/>
      <c r="M24" s="53"/>
    </row>
    <row r="25" spans="2:13" s="46" customFormat="1" ht="15" customHeight="1">
      <c r="B25" s="12"/>
      <c r="C25" s="18"/>
      <c r="D25" s="30"/>
      <c r="E25" s="14"/>
      <c r="F25" s="1"/>
      <c r="G25" s="1" t="s">
        <v>35</v>
      </c>
      <c r="H25" s="15">
        <v>17173554.049999997</v>
      </c>
      <c r="I25" s="14">
        <v>20885430.11</v>
      </c>
      <c r="J25" s="56"/>
      <c r="K25" s="53"/>
      <c r="L25" s="53"/>
      <c r="M25" s="53"/>
    </row>
    <row r="26" spans="2:13" s="46" customFormat="1" ht="15" customHeight="1">
      <c r="B26" s="12"/>
      <c r="C26" s="18"/>
      <c r="D26" s="1"/>
      <c r="E26" s="14"/>
      <c r="F26" s="1"/>
      <c r="G26" s="1" t="s">
        <v>30</v>
      </c>
      <c r="H26" s="15">
        <v>7632700.92</v>
      </c>
      <c r="I26" s="14">
        <v>9070247.98</v>
      </c>
      <c r="J26" s="56"/>
      <c r="K26" s="53">
        <f>SUM(H26:H28)</f>
        <v>17908938.27</v>
      </c>
      <c r="M26" s="53"/>
    </row>
    <row r="27" spans="2:13" s="46" customFormat="1" ht="15" customHeight="1">
      <c r="B27" s="12"/>
      <c r="C27" s="18"/>
      <c r="D27" s="1"/>
      <c r="E27" s="14"/>
      <c r="F27" s="1"/>
      <c r="G27" s="16" t="s">
        <v>31</v>
      </c>
      <c r="H27" s="15">
        <v>4061498.13</v>
      </c>
      <c r="I27" s="15">
        <v>4283482.76</v>
      </c>
      <c r="J27" s="56"/>
      <c r="K27" s="53"/>
      <c r="M27" s="53"/>
    </row>
    <row r="28" spans="2:13" s="46" customFormat="1" ht="15" customHeight="1">
      <c r="B28" s="12"/>
      <c r="C28" s="18"/>
      <c r="D28" s="30"/>
      <c r="E28" s="14"/>
      <c r="F28" s="1"/>
      <c r="G28" s="16" t="s">
        <v>5</v>
      </c>
      <c r="H28" s="15">
        <v>6214739.219999999</v>
      </c>
      <c r="I28" s="14">
        <v>6035689.92</v>
      </c>
      <c r="J28" s="56"/>
      <c r="M28" s="53"/>
    </row>
    <row r="29" spans="2:15" s="46" customFormat="1" ht="15" customHeight="1">
      <c r="B29" s="12"/>
      <c r="C29" s="18"/>
      <c r="D29" s="1"/>
      <c r="E29" s="14"/>
      <c r="F29" s="1"/>
      <c r="G29" s="16" t="s">
        <v>6</v>
      </c>
      <c r="H29" s="15">
        <v>50597228.07</v>
      </c>
      <c r="I29" s="14">
        <v>51470364.06</v>
      </c>
      <c r="J29" s="56"/>
      <c r="M29" s="53"/>
      <c r="O29" s="53"/>
    </row>
    <row r="30" spans="2:15" s="46" customFormat="1" ht="15" customHeight="1">
      <c r="B30" s="12"/>
      <c r="C30" s="18"/>
      <c r="D30" s="1"/>
      <c r="E30" s="14"/>
      <c r="F30" s="1"/>
      <c r="G30" s="16"/>
      <c r="H30" s="15"/>
      <c r="I30" s="14"/>
      <c r="J30" s="56"/>
      <c r="M30" s="53"/>
      <c r="O30" s="53"/>
    </row>
    <row r="31" spans="2:13" s="46" customFormat="1" ht="19.5" customHeight="1">
      <c r="B31" s="25"/>
      <c r="C31" s="26" t="s">
        <v>7</v>
      </c>
      <c r="D31" s="41">
        <f>D16+D6</f>
        <v>700316806.1869001</v>
      </c>
      <c r="E31" s="27">
        <v>688686920.9300001</v>
      </c>
      <c r="F31" s="28"/>
      <c r="G31" s="60" t="s">
        <v>38</v>
      </c>
      <c r="H31" s="40">
        <f>H6+H12+H19</f>
        <v>700316806.19</v>
      </c>
      <c r="I31" s="27">
        <v>688686920.9300001</v>
      </c>
      <c r="J31" s="61"/>
      <c r="K31" s="50"/>
      <c r="M31" s="53"/>
    </row>
    <row r="32" spans="2:13" s="46" customFormat="1" ht="15" customHeight="1">
      <c r="B32" s="62"/>
      <c r="E32" s="50"/>
      <c r="G32" s="62"/>
      <c r="H32" s="62"/>
      <c r="I32" s="53"/>
      <c r="K32" s="50"/>
      <c r="M32" s="53"/>
    </row>
    <row r="33" spans="2:11" ht="15">
      <c r="B33" s="62"/>
      <c r="D33" s="64"/>
      <c r="E33" s="51"/>
      <c r="I33" s="65"/>
      <c r="K33" s="50"/>
    </row>
    <row r="34" spans="4:11" ht="15">
      <c r="D34" s="65"/>
      <c r="E34" s="65"/>
      <c r="G34" s="51"/>
      <c r="H34" s="66"/>
      <c r="I34" s="65"/>
      <c r="J34" s="50"/>
      <c r="K34" s="50"/>
    </row>
    <row r="35" spans="2:9" ht="15">
      <c r="B35" s="67"/>
      <c r="D35" s="65">
        <f>D16-D22</f>
        <v>55197759.92000002</v>
      </c>
      <c r="E35" s="48"/>
      <c r="F35" s="65"/>
      <c r="G35" s="68"/>
      <c r="H35" s="65"/>
      <c r="I35" s="65"/>
    </row>
    <row r="36" spans="4:10" ht="15">
      <c r="D36" s="64"/>
      <c r="E36" s="65"/>
      <c r="F36" s="65"/>
      <c r="G36" s="51"/>
      <c r="H36" s="66"/>
      <c r="I36" s="65"/>
      <c r="J36" s="52"/>
    </row>
    <row r="37" spans="2:11" ht="15">
      <c r="B37" s="62"/>
      <c r="C37" s="65"/>
      <c r="D37" s="65"/>
      <c r="E37" s="51"/>
      <c r="F37" s="65"/>
      <c r="G37" s="51"/>
      <c r="H37" s="65"/>
      <c r="I37" s="65"/>
      <c r="K37" s="50"/>
    </row>
    <row r="38" spans="2:8" ht="15">
      <c r="B38" s="67"/>
      <c r="D38" s="65"/>
      <c r="E38" s="48"/>
      <c r="F38" s="65"/>
      <c r="G38" s="65"/>
      <c r="H38" s="65"/>
    </row>
    <row r="39" spans="3:8" ht="15">
      <c r="C39" s="62"/>
      <c r="D39" s="69"/>
      <c r="E39" s="53"/>
      <c r="F39" s="65"/>
      <c r="G39" s="65"/>
      <c r="H39" s="65"/>
    </row>
    <row r="40" ht="15">
      <c r="K40" s="53"/>
    </row>
  </sheetData>
  <sheetProtection/>
  <mergeCells count="5">
    <mergeCell ref="B1:I1"/>
    <mergeCell ref="B3:I3"/>
    <mergeCell ref="B4:E4"/>
    <mergeCell ref="F4:I4"/>
    <mergeCell ref="B5:C5"/>
  </mergeCells>
  <printOptions horizontalCentered="1"/>
  <pageMargins left="0.15748031496062992" right="0.1968503937007874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 Del Castillo</dc:creator>
  <cp:keywords/>
  <dc:description/>
  <cp:lastModifiedBy>mariajesus.carrasco</cp:lastModifiedBy>
  <cp:lastPrinted>2021-06-17T08:18:38Z</cp:lastPrinted>
  <dcterms:created xsi:type="dcterms:W3CDTF">2005-07-05T12:42:21Z</dcterms:created>
  <dcterms:modified xsi:type="dcterms:W3CDTF">2022-10-24T16:18:40Z</dcterms:modified>
  <cp:category/>
  <cp:version/>
  <cp:contentType/>
  <cp:contentStatus/>
</cp:coreProperties>
</file>