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95" activeTab="0"/>
  </bookViews>
  <sheets>
    <sheet name="CUADRO 11" sheetId="1" r:id="rId1"/>
  </sheets>
  <definedNames>
    <definedName name="_xlnm.Print_Area" localSheetId="0">'CUADRO 11'!$A$18:$I$42</definedName>
  </definedNames>
  <calcPr fullCalcOnLoad="1"/>
</workbook>
</file>

<file path=xl/sharedStrings.xml><?xml version="1.0" encoding="utf-8"?>
<sst xmlns="http://schemas.openxmlformats.org/spreadsheetml/2006/main" count="25" uniqueCount="24">
  <si>
    <t>VII. Transferencias de Capital</t>
  </si>
  <si>
    <t>TOTAL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</si>
  <si>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</si>
  <si>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</si>
  <si>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</si>
  <si>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</si>
  <si>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</si>
  <si>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</si>
  <si>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</si>
  <si>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</si>
  <si>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</si>
  <si>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</si>
  <si>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</si>
  <si>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</si>
  <si>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Cuadro 11. Comparación de los derechos reconocidos en 2014 y 2013</t>
  </si>
  <si>
    <t>III. Tasas, Prec. Públic. y Otros Ing.</t>
  </si>
  <si>
    <t>IV. Transf. Corrientes</t>
  </si>
  <si>
    <t>VII. Transf. Capital</t>
  </si>
  <si>
    <t>VI. Enaj. Inver. Reales</t>
  </si>
  <si>
    <t>V. Ingr. Patrim.</t>
  </si>
  <si>
    <t>VIII. Activos Financ.</t>
  </si>
  <si>
    <t>IX. Pasivos Financ.</t>
  </si>
  <si>
    <t>2014- 2013</t>
  </si>
  <si>
    <t>2014/2013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</si>
</sst>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Derechos Reconocidos años 2014-2013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4275"/>
          <c:w val="0.972"/>
          <c:h val="0.82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11'!$J$4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11'!$J$4:$J$11</c:f>
              <c:numCache/>
            </c:numRef>
          </c:val>
          <c:shape val="cylinder"/>
        </c:ser>
        <c:ser>
          <c:idx val="2"/>
          <c:order val="1"/>
          <c:tx>
            <c:strRef>
              <c:f>'CUADRO 11'!$K$4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11'!$K$4:$K$11</c:f>
              <c:numCache/>
            </c:numRef>
          </c:val>
          <c:shape val="cylinder"/>
        </c:ser>
        <c:shape val="box"/>
        <c:axId val="25634680"/>
        <c:axId val="29385529"/>
      </c:bar3D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5529"/>
        <c:crossesAt val="0"/>
        <c:auto val="1"/>
        <c:lblOffset val="100"/>
        <c:tickLblSkip val="1"/>
        <c:noMultiLvlLbl val="0"/>
      </c:catAx>
      <c:valAx>
        <c:axId val="29385529"/>
        <c:scaling>
          <c:orientation val="minMax"/>
          <c:max val="24000000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34680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123825</xdr:rowOff>
    </xdr:from>
    <xdr:to>
      <xdr:col>5</xdr:col>
      <xdr:colOff>133350</xdr:colOff>
      <xdr:row>36</xdr:row>
      <xdr:rowOff>28575</xdr:rowOff>
    </xdr:to>
    <xdr:graphicFrame>
      <xdr:nvGraphicFramePr>
        <xdr:cNvPr id="1" name="2 Gráfico"/>
        <xdr:cNvGraphicFramePr/>
      </xdr:nvGraphicFramePr>
      <xdr:xfrm>
        <a:off x="85725" y="4638675"/>
        <a:ext cx="7019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41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2" spans="1:5" s="4" customFormat="1" ht="15.75">
      <c r="A2" s="18" t="s">
        <v>14</v>
      </c>
      <c r="B2" s="18"/>
      <c r="C2" s="18"/>
      <c r="D2" s="19"/>
      <c r="E2" s="19"/>
    </row>
    <row r="3" spans="1:5" s="4" customFormat="1" ht="3.75" customHeight="1">
      <c r="A3" s="2"/>
      <c r="B3" s="2"/>
      <c r="C3" s="3"/>
      <c r="D3" s="3"/>
      <c r="E3" s="3"/>
    </row>
    <row r="4" spans="1:11" s="6" customFormat="1" ht="32.25" customHeight="1">
      <c r="A4" s="5" t="s">
        <v>2</v>
      </c>
      <c r="B4" s="5">
        <v>2013</v>
      </c>
      <c r="C4" s="5">
        <v>2014</v>
      </c>
      <c r="D4" s="5" t="s">
        <v>22</v>
      </c>
      <c r="E4" s="5" t="s">
        <v>23</v>
      </c>
      <c r="I4" s="6" t="s">
        <v>2</v>
      </c>
      <c r="J4" s="6">
        <v>2013</v>
      </c>
      <c r="K4" s="6">
        <v>2014</v>
      </c>
    </row>
    <row r="5" spans="1:11" s="9" customFormat="1" ht="23.25" customHeight="1">
      <c r="A5" s="7" t="s">
        <v>4</v>
      </c>
      <c r="B5" s="8">
        <v>92151978.96</v>
      </c>
      <c r="C5" s="8">
        <v>85921497.6</v>
      </c>
      <c r="D5" s="8">
        <f>C5-B5</f>
        <v>-6230481.359999999</v>
      </c>
      <c r="E5" s="8">
        <f>(C5/B5-1)*100</f>
        <v>-6.761093391932949</v>
      </c>
      <c r="I5" s="9" t="s">
        <v>15</v>
      </c>
      <c r="J5" s="11">
        <v>92151978.96</v>
      </c>
      <c r="K5" s="11">
        <f>C5</f>
        <v>85921497.6</v>
      </c>
    </row>
    <row r="6" spans="1:11" s="9" customFormat="1" ht="21.75" customHeight="1">
      <c r="A6" s="10" t="s">
        <v>5</v>
      </c>
      <c r="B6" s="8">
        <v>183398083.92</v>
      </c>
      <c r="C6" s="8">
        <v>173844128.91</v>
      </c>
      <c r="D6" s="8">
        <f aca="true" t="shared" si="0" ref="D6:D15">C6-B6</f>
        <v>-9553955.00999999</v>
      </c>
      <c r="E6" s="8">
        <f aca="true" t="shared" si="1" ref="E6:E15">(C6/B6-1)*100</f>
        <v>-5.20940830230675</v>
      </c>
      <c r="I6" s="9" t="s">
        <v>16</v>
      </c>
      <c r="J6" s="11">
        <v>183398083.92</v>
      </c>
      <c r="K6" s="11">
        <f>C6</f>
        <v>173844128.91</v>
      </c>
    </row>
    <row r="7" spans="1:11" s="9" customFormat="1" ht="21.75" customHeight="1">
      <c r="A7" s="10" t="s">
        <v>6</v>
      </c>
      <c r="B7" s="8">
        <v>2156931.73</v>
      </c>
      <c r="C7" s="8">
        <v>1275838.56</v>
      </c>
      <c r="D7" s="8">
        <f t="shared" si="0"/>
        <v>-881093.1699999999</v>
      </c>
      <c r="E7" s="8">
        <f t="shared" si="1"/>
        <v>-40.849376813609204</v>
      </c>
      <c r="G7" s="11"/>
      <c r="I7" s="9" t="s">
        <v>19</v>
      </c>
      <c r="J7" s="11">
        <v>2156931.73</v>
      </c>
      <c r="K7" s="11">
        <f>C7</f>
        <v>1275838.56</v>
      </c>
    </row>
    <row r="8" spans="1:11" s="14" customFormat="1" ht="21.75" customHeight="1">
      <c r="A8" s="12" t="s">
        <v>10</v>
      </c>
      <c r="B8" s="13">
        <v>277706994.61</v>
      </c>
      <c r="C8" s="13">
        <f>SUM(C5:C7)</f>
        <v>261041465.07</v>
      </c>
      <c r="D8" s="13">
        <f t="shared" si="0"/>
        <v>-16665529.540000021</v>
      </c>
      <c r="E8" s="13">
        <f t="shared" si="1"/>
        <v>-6.001119836179991</v>
      </c>
      <c r="I8" s="9" t="s">
        <v>18</v>
      </c>
      <c r="J8" s="11">
        <v>890</v>
      </c>
      <c r="K8" s="11">
        <f>C9</f>
        <v>7166.06</v>
      </c>
    </row>
    <row r="9" spans="1:11" s="9" customFormat="1" ht="21.75" customHeight="1">
      <c r="A9" s="10" t="s">
        <v>13</v>
      </c>
      <c r="B9" s="8">
        <v>890</v>
      </c>
      <c r="C9" s="8">
        <v>7166.06</v>
      </c>
      <c r="D9" s="8">
        <f t="shared" si="0"/>
        <v>6276.06</v>
      </c>
      <c r="E9" s="8">
        <f t="shared" si="1"/>
        <v>705.1752808988764</v>
      </c>
      <c r="I9" s="9" t="s">
        <v>17</v>
      </c>
      <c r="J9" s="11">
        <v>43383767.13</v>
      </c>
      <c r="K9" s="11">
        <f>C10</f>
        <v>36609266.46</v>
      </c>
    </row>
    <row r="10" spans="1:11" s="9" customFormat="1" ht="21.75" customHeight="1">
      <c r="A10" s="10" t="s">
        <v>0</v>
      </c>
      <c r="B10" s="8">
        <v>43383767.13</v>
      </c>
      <c r="C10" s="8">
        <v>36609266.46</v>
      </c>
      <c r="D10" s="8">
        <f t="shared" si="0"/>
        <v>-6774500.670000002</v>
      </c>
      <c r="E10" s="8">
        <f t="shared" si="1"/>
        <v>-15.615289123464372</v>
      </c>
      <c r="F10" s="9" t="s">
        <v>3</v>
      </c>
      <c r="I10" s="9" t="s">
        <v>20</v>
      </c>
      <c r="J10" s="11">
        <v>103065.95</v>
      </c>
      <c r="K10" s="11">
        <f>C13</f>
        <v>111618.01</v>
      </c>
    </row>
    <row r="11" spans="1:11" s="14" customFormat="1" ht="21.75" customHeight="1">
      <c r="A11" s="12" t="s">
        <v>11</v>
      </c>
      <c r="B11" s="13">
        <v>43384657.13</v>
      </c>
      <c r="C11" s="13">
        <f>SUM(C9+C10)</f>
        <v>36616432.52</v>
      </c>
      <c r="D11" s="13">
        <f t="shared" si="0"/>
        <v>-6768224.609999999</v>
      </c>
      <c r="E11" s="8">
        <f t="shared" si="1"/>
        <v>-15.60050270702692</v>
      </c>
      <c r="I11" s="9" t="s">
        <v>21</v>
      </c>
      <c r="J11" s="11">
        <v>22742837.99</v>
      </c>
      <c r="K11" s="11">
        <f>C14</f>
        <v>5146357.52</v>
      </c>
    </row>
    <row r="12" spans="1:11" s="14" customFormat="1" ht="21.75" customHeight="1">
      <c r="A12" s="12" t="s">
        <v>12</v>
      </c>
      <c r="B12" s="13">
        <v>321091651.74</v>
      </c>
      <c r="C12" s="13">
        <f>SUM(C8+C11)</f>
        <v>297657897.59</v>
      </c>
      <c r="D12" s="13">
        <f t="shared" si="0"/>
        <v>-23433754.150000036</v>
      </c>
      <c r="E12" s="13">
        <f t="shared" si="1"/>
        <v>-7.298151173664036</v>
      </c>
      <c r="J12" s="17"/>
      <c r="K12" s="17"/>
    </row>
    <row r="13" spans="1:11" s="9" customFormat="1" ht="21.75" customHeight="1">
      <c r="A13" s="10" t="s">
        <v>7</v>
      </c>
      <c r="B13" s="8">
        <v>103065.95</v>
      </c>
      <c r="C13" s="8">
        <v>111618.01</v>
      </c>
      <c r="D13" s="8">
        <f t="shared" si="0"/>
        <v>8552.059999999998</v>
      </c>
      <c r="E13" s="8">
        <f t="shared" si="1"/>
        <v>8.29765795590105</v>
      </c>
      <c r="I13" s="14"/>
      <c r="J13" s="14"/>
      <c r="K13" s="14"/>
    </row>
    <row r="14" spans="1:11" s="9" customFormat="1" ht="21.75" customHeight="1">
      <c r="A14" s="10" t="s">
        <v>8</v>
      </c>
      <c r="B14" s="8">
        <v>22742837.99</v>
      </c>
      <c r="C14" s="8">
        <v>5146357.52</v>
      </c>
      <c r="D14" s="8">
        <f t="shared" si="0"/>
        <v>-17596480.47</v>
      </c>
      <c r="E14" s="8">
        <f t="shared" si="1"/>
        <v>-77.37152451130837</v>
      </c>
      <c r="I14" s="1"/>
      <c r="J14" s="1"/>
      <c r="K14" s="1"/>
    </row>
    <row r="15" spans="1:11" s="14" customFormat="1" ht="21.75" customHeight="1">
      <c r="A15" s="12" t="s">
        <v>9</v>
      </c>
      <c r="B15" s="13">
        <v>22845903.939999998</v>
      </c>
      <c r="C15" s="13">
        <f>SUM(C13+C14)</f>
        <v>5257975.529999999</v>
      </c>
      <c r="D15" s="13">
        <f t="shared" si="0"/>
        <v>-17587928.409999996</v>
      </c>
      <c r="E15" s="13">
        <f t="shared" si="1"/>
        <v>-76.98504054026938</v>
      </c>
      <c r="I15" s="1"/>
      <c r="J15" s="1"/>
      <c r="K15" s="1"/>
    </row>
    <row r="16" spans="1:11" s="14" customFormat="1" ht="21.75" customHeight="1">
      <c r="A16" s="15" t="s">
        <v>1</v>
      </c>
      <c r="B16" s="16">
        <v>343937555.68</v>
      </c>
      <c r="C16" s="16">
        <f>SUM(C12+C15)</f>
        <v>302915873.11999995</v>
      </c>
      <c r="D16" s="16">
        <f>C16-B16</f>
        <v>-41021682.56000006</v>
      </c>
      <c r="E16" s="16">
        <f>(C16/B16-1)*100</f>
        <v>-11.927072773107305</v>
      </c>
      <c r="I16" s="1"/>
      <c r="J16" s="1"/>
      <c r="K16" s="1"/>
    </row>
  </sheetData>
  <sheetProtection/>
  <mergeCells count="1">
    <mergeCell ref="A2:E2"/>
  </mergeCells>
  <printOptions/>
  <pageMargins left="0.17" right="0.17" top="0.5511811023622047" bottom="0.58" header="0" footer="0"/>
  <pageSetup fitToHeight="0" horizontalDpi="600" verticalDpi="600" orientation="landscape" paperSize="9" r:id="rId2"/>
  <ignoredErrors>
    <ignoredError sqref="C8 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paloma.delcastillo</cp:lastModifiedBy>
  <cp:lastPrinted>2015-07-17T12:00:29Z</cp:lastPrinted>
  <dcterms:created xsi:type="dcterms:W3CDTF">2004-10-04T14:41:33Z</dcterms:created>
  <dcterms:modified xsi:type="dcterms:W3CDTF">2015-11-16T16:12:15Z</dcterms:modified>
  <cp:category/>
  <cp:version/>
  <cp:contentType/>
  <cp:contentStatus/>
</cp:coreProperties>
</file>