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4" yWindow="65527" windowWidth="6012" windowHeight="6910" activeTab="0"/>
  </bookViews>
  <sheets>
    <sheet name="CUADRO 11" sheetId="1" r:id="rId1"/>
  </sheets>
  <definedNames>
    <definedName name="_xlnm.Print_Area" localSheetId="0">'CUADRO 11'!$A$18:$I$42</definedName>
  </definedNames>
  <calcPr fullCalcOnLoad="1"/>
</workbook>
</file>

<file path=xl/sharedStrings.xml><?xml version="1.0" encoding="utf-8"?>
<sst xmlns="http://schemas.openxmlformats.org/spreadsheetml/2006/main" count="24" uniqueCount="24">
  <si>
    <t>VII. Transferencias de Capital</t>
  </si>
  <si>
    <t>TOTAL</t>
  </si>
  <si>
    <t>Capítulos</t>
  </si>
  <si>
    <t xml:space="preserve"> 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</si>
  <si>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</si>
  <si>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</si>
  <si>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</si>
  <si>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</si>
  <si>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</si>
  <si>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OPERACIONES FINANCIERAS</t>
  </si>
  <si>
    <t>OPERACIONES CORRIENTES</t>
  </si>
  <si>
    <t>OPERACIONES DE CAPITAL</t>
  </si>
  <si>
    <t>OPERACIONES NO FINANCIERAS</t>
  </si>
  <si>
    <t>VI. Enajenación de Inversiones Reales</t>
  </si>
  <si>
    <t>III. Tasas, Prec. Públic. y Otros Ing.</t>
  </si>
  <si>
    <t>IV. Transf. Corrientes</t>
  </si>
  <si>
    <t>VII. Transf. Capital</t>
  </si>
  <si>
    <t>VI. Enaj. Inver. Reales</t>
  </si>
  <si>
    <t>V. Ingr. Patrim.</t>
  </si>
  <si>
    <t>VIII. Activos Financ.</t>
  </si>
  <si>
    <t>IX. Pasivos Financ.</t>
  </si>
  <si>
    <t>Cuadro 11. Comparación de los derechos reconocidos en 2015 y 2014</t>
  </si>
  <si>
    <t>2015- 2014</t>
  </si>
  <si>
    <t>2015/2014 (%)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</si>
</sst>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1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33" borderId="10" xfId="0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4" fillId="14" borderId="10" xfId="0" applyFont="1" applyFill="1" applyBorder="1" applyAlignment="1">
      <alignment vertical="center"/>
    </xf>
    <xf numFmtId="4" fontId="44" fillId="1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Derechos Reconocidos años 2015-2014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"/>
          <c:w val="0.9755"/>
          <c:h val="0.83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'CUADRO 11'!$J$3:$J$4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11'!$I$5:$I$11</c:f>
              <c:strCache/>
            </c:strRef>
          </c:cat>
          <c:val>
            <c:numRef>
              <c:f>'CUADRO 11'!$J$5:$J$11</c:f>
              <c:numCache/>
            </c:numRef>
          </c:val>
          <c:shape val="cylinder"/>
        </c:ser>
        <c:ser>
          <c:idx val="2"/>
          <c:order val="1"/>
          <c:tx>
            <c:strRef>
              <c:f>'CUADRO 11'!$K$3:$K$4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11'!$I$5:$I$11</c:f>
              <c:strCache/>
            </c:strRef>
          </c:cat>
          <c:val>
            <c:numRef>
              <c:f>'CUADRO 11'!$K$5:$K$11</c:f>
              <c:numCache/>
            </c:numRef>
          </c:val>
          <c:shape val="cylinder"/>
        </c:ser>
        <c:shape val="box"/>
        <c:axId val="27745476"/>
        <c:axId val="48382693"/>
      </c:bar3D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82693"/>
        <c:crossesAt val="0"/>
        <c:auto val="1"/>
        <c:lblOffset val="100"/>
        <c:tickLblSkip val="1"/>
        <c:noMultiLvlLbl val="0"/>
      </c:catAx>
      <c:valAx>
        <c:axId val="48382693"/>
        <c:scaling>
          <c:orientation val="minMax"/>
          <c:max val="240000000"/>
          <c:min val="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45476"/>
        <c:crossesAt val="1"/>
        <c:crossBetween val="between"/>
        <c:dispUnits/>
        <c:majorUnit val="30000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123825</xdr:rowOff>
    </xdr:from>
    <xdr:to>
      <xdr:col>5</xdr:col>
      <xdr:colOff>133350</xdr:colOff>
      <xdr:row>36</xdr:row>
      <xdr:rowOff>38100</xdr:rowOff>
    </xdr:to>
    <xdr:graphicFrame>
      <xdr:nvGraphicFramePr>
        <xdr:cNvPr id="1" name="2 Gráfico"/>
        <xdr:cNvGraphicFramePr/>
      </xdr:nvGraphicFramePr>
      <xdr:xfrm>
        <a:off x="85725" y="4638675"/>
        <a:ext cx="7019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zoomScale="84" zoomScaleNormal="84" zoomScalePageLayoutView="0" workbookViewId="0" topLeftCell="A4">
      <selection activeCell="B39" sqref="B39"/>
    </sheetView>
  </sheetViews>
  <sheetFormatPr defaultColWidth="11.421875" defaultRowHeight="12.75"/>
  <cols>
    <col min="1" max="1" width="41.421875" style="1" customWidth="1"/>
    <col min="2" max="2" width="17.7109375" style="1" customWidth="1"/>
    <col min="3" max="3" width="16.28125" style="1" customWidth="1"/>
    <col min="4" max="4" width="15.57421875" style="1" customWidth="1"/>
    <col min="5" max="5" width="13.57421875" style="1" customWidth="1"/>
    <col min="6" max="6" width="11.421875" style="1" customWidth="1"/>
    <col min="7" max="7" width="14.140625" style="1" bestFit="1" customWidth="1"/>
    <col min="8" max="8" width="11.421875" style="1" customWidth="1"/>
    <col min="9" max="9" width="42.00390625" style="1" bestFit="1" customWidth="1"/>
    <col min="10" max="11" width="15.28125" style="1" bestFit="1" customWidth="1"/>
    <col min="12" max="16384" width="11.421875" style="1" customWidth="1"/>
  </cols>
  <sheetData>
    <row r="2" spans="1:11" s="4" customFormat="1" ht="15.75">
      <c r="A2" s="18" t="s">
        <v>21</v>
      </c>
      <c r="B2" s="18"/>
      <c r="C2" s="18"/>
      <c r="D2" s="19"/>
      <c r="E2" s="19"/>
      <c r="J2" s="6">
        <v>2014</v>
      </c>
      <c r="K2" s="6">
        <v>2015</v>
      </c>
    </row>
    <row r="3" spans="1:11" s="4" customFormat="1" ht="3.75" customHeight="1">
      <c r="A3" s="2"/>
      <c r="B3" s="2"/>
      <c r="C3" s="3"/>
      <c r="D3" s="3"/>
      <c r="E3" s="3"/>
      <c r="J3" s="6">
        <v>2014</v>
      </c>
      <c r="K3" s="6">
        <v>2015</v>
      </c>
    </row>
    <row r="4" spans="1:5" s="6" customFormat="1" ht="32.25" customHeight="1">
      <c r="A4" s="5" t="s">
        <v>2</v>
      </c>
      <c r="B4" s="5">
        <v>2014</v>
      </c>
      <c r="C4" s="5">
        <v>2015</v>
      </c>
      <c r="D4" s="5" t="s">
        <v>22</v>
      </c>
      <c r="E4" s="5" t="s">
        <v>23</v>
      </c>
    </row>
    <row r="5" spans="1:11" s="9" customFormat="1" ht="23.25" customHeight="1">
      <c r="A5" s="7" t="s">
        <v>4</v>
      </c>
      <c r="B5" s="8">
        <v>85921497.6</v>
      </c>
      <c r="C5" s="8">
        <v>87345039.62</v>
      </c>
      <c r="D5" s="8">
        <f>C5-B5</f>
        <v>1423542.0200000107</v>
      </c>
      <c r="E5" s="8">
        <f>(C5/B5-1)*100</f>
        <v>1.656793770782694</v>
      </c>
      <c r="I5" s="9" t="s">
        <v>14</v>
      </c>
      <c r="J5" s="11">
        <f aca="true" t="shared" si="0" ref="J5:K7">B5</f>
        <v>85921497.6</v>
      </c>
      <c r="K5" s="11">
        <f t="shared" si="0"/>
        <v>87345039.62</v>
      </c>
    </row>
    <row r="6" spans="1:11" s="9" customFormat="1" ht="21.75" customHeight="1">
      <c r="A6" s="10" t="s">
        <v>5</v>
      </c>
      <c r="B6" s="8">
        <v>173844128.91</v>
      </c>
      <c r="C6" s="8">
        <v>192958047.52</v>
      </c>
      <c r="D6" s="8">
        <f aca="true" t="shared" si="1" ref="D6:D15">C6-B6</f>
        <v>19113918.610000014</v>
      </c>
      <c r="E6" s="8">
        <f aca="true" t="shared" si="2" ref="E6:E15">(C6/B6-1)*100</f>
        <v>10.994860010426578</v>
      </c>
      <c r="I6" s="9" t="s">
        <v>15</v>
      </c>
      <c r="J6" s="11">
        <f t="shared" si="0"/>
        <v>173844128.91</v>
      </c>
      <c r="K6" s="11">
        <f t="shared" si="0"/>
        <v>192958047.52</v>
      </c>
    </row>
    <row r="7" spans="1:11" s="9" customFormat="1" ht="21.75" customHeight="1">
      <c r="A7" s="10" t="s">
        <v>6</v>
      </c>
      <c r="B7" s="8">
        <v>1275838.56</v>
      </c>
      <c r="C7" s="8">
        <v>1419967.74</v>
      </c>
      <c r="D7" s="8">
        <f t="shared" si="1"/>
        <v>144129.17999999993</v>
      </c>
      <c r="E7" s="8">
        <f t="shared" si="2"/>
        <v>11.296819559991977</v>
      </c>
      <c r="G7" s="11"/>
      <c r="I7" s="9" t="s">
        <v>18</v>
      </c>
      <c r="J7" s="11">
        <f t="shared" si="0"/>
        <v>1275838.56</v>
      </c>
      <c r="K7" s="11">
        <f t="shared" si="0"/>
        <v>1419967.74</v>
      </c>
    </row>
    <row r="8" spans="1:11" s="14" customFormat="1" ht="21.75" customHeight="1">
      <c r="A8" s="12" t="s">
        <v>10</v>
      </c>
      <c r="B8" s="13">
        <f>SUM(B5:B7)</f>
        <v>261041465.07</v>
      </c>
      <c r="C8" s="13">
        <f>SUM(C5:C7)</f>
        <v>281723054.88</v>
      </c>
      <c r="D8" s="13">
        <f t="shared" si="1"/>
        <v>20681589.810000002</v>
      </c>
      <c r="E8" s="13">
        <f t="shared" si="2"/>
        <v>7.92272208725695</v>
      </c>
      <c r="I8" s="9" t="s">
        <v>17</v>
      </c>
      <c r="J8" s="11">
        <f>B9</f>
        <v>7166.06</v>
      </c>
      <c r="K8" s="11">
        <f>C9</f>
        <v>220000</v>
      </c>
    </row>
    <row r="9" spans="1:11" s="9" customFormat="1" ht="21.75" customHeight="1">
      <c r="A9" s="10" t="s">
        <v>13</v>
      </c>
      <c r="B9" s="8">
        <v>7166.06</v>
      </c>
      <c r="C9" s="8">
        <v>220000</v>
      </c>
      <c r="D9" s="8">
        <f t="shared" si="1"/>
        <v>212833.94</v>
      </c>
      <c r="E9" s="8">
        <f t="shared" si="2"/>
        <v>2970.0273232431764</v>
      </c>
      <c r="I9" s="9" t="s">
        <v>16</v>
      </c>
      <c r="J9" s="11">
        <f>B10</f>
        <v>36609266.46</v>
      </c>
      <c r="K9" s="11">
        <f>C10</f>
        <v>34170498.690000005</v>
      </c>
    </row>
    <row r="10" spans="1:11" s="9" customFormat="1" ht="21.75" customHeight="1">
      <c r="A10" s="10" t="s">
        <v>0</v>
      </c>
      <c r="B10" s="8">
        <v>36609266.46</v>
      </c>
      <c r="C10" s="8">
        <v>34170498.690000005</v>
      </c>
      <c r="D10" s="8">
        <f t="shared" si="1"/>
        <v>-2438767.769999996</v>
      </c>
      <c r="E10" s="8">
        <f t="shared" si="2"/>
        <v>-6.661613317668191</v>
      </c>
      <c r="F10" s="9" t="s">
        <v>3</v>
      </c>
      <c r="I10" s="9" t="s">
        <v>19</v>
      </c>
      <c r="J10" s="11">
        <f>B13</f>
        <v>111618.01</v>
      </c>
      <c r="K10" s="11">
        <f>C13</f>
        <v>85117.42</v>
      </c>
    </row>
    <row r="11" spans="1:11" s="14" customFormat="1" ht="21.75" customHeight="1">
      <c r="A11" s="12" t="s">
        <v>11</v>
      </c>
      <c r="B11" s="13">
        <f>SUM(B9:B10)</f>
        <v>36616432.52</v>
      </c>
      <c r="C11" s="13">
        <f>SUM(C9+C10)</f>
        <v>34390498.690000005</v>
      </c>
      <c r="D11" s="13">
        <f t="shared" si="1"/>
        <v>-2225933.829999998</v>
      </c>
      <c r="E11" s="8">
        <f t="shared" si="2"/>
        <v>-6.079057070303573</v>
      </c>
      <c r="I11" s="9" t="s">
        <v>20</v>
      </c>
      <c r="J11" s="11">
        <f>B14</f>
        <v>5146357.52</v>
      </c>
      <c r="K11" s="11">
        <f>C14</f>
        <v>-3567993.7600000002</v>
      </c>
    </row>
    <row r="12" spans="1:11" s="14" customFormat="1" ht="21.75" customHeight="1">
      <c r="A12" s="12" t="s">
        <v>12</v>
      </c>
      <c r="B12" s="13">
        <f>SUM(B8+B11)</f>
        <v>297657897.59</v>
      </c>
      <c r="C12" s="13">
        <f>SUM(C8+C11)</f>
        <v>316113553.57</v>
      </c>
      <c r="D12" s="13">
        <f t="shared" si="1"/>
        <v>18455655.98000002</v>
      </c>
      <c r="E12" s="13">
        <f t="shared" si="2"/>
        <v>6.200291048692819</v>
      </c>
      <c r="J12" s="17">
        <f>SUM(J5:J11)</f>
        <v>302915873.11999995</v>
      </c>
      <c r="K12" s="17">
        <f>SUM(K5:K11)</f>
        <v>312630677.23</v>
      </c>
    </row>
    <row r="13" spans="1:11" s="9" customFormat="1" ht="21.75" customHeight="1">
      <c r="A13" s="10" t="s">
        <v>7</v>
      </c>
      <c r="B13" s="8">
        <v>111618.01</v>
      </c>
      <c r="C13" s="8">
        <v>85117.42</v>
      </c>
      <c r="D13" s="8">
        <f t="shared" si="1"/>
        <v>-26500.589999999997</v>
      </c>
      <c r="E13" s="8">
        <f t="shared" si="2"/>
        <v>-23.74221686984027</v>
      </c>
      <c r="I13" s="14"/>
      <c r="J13" s="14"/>
      <c r="K13" s="14"/>
    </row>
    <row r="14" spans="1:11" s="9" customFormat="1" ht="21.75" customHeight="1">
      <c r="A14" s="10" t="s">
        <v>8</v>
      </c>
      <c r="B14" s="8">
        <v>5146357.52</v>
      </c>
      <c r="C14" s="8">
        <v>-3567993.7600000002</v>
      </c>
      <c r="D14" s="8">
        <f t="shared" si="1"/>
        <v>-8714351.28</v>
      </c>
      <c r="E14" s="8">
        <f t="shared" si="2"/>
        <v>-169.33046812495843</v>
      </c>
      <c r="I14" s="1"/>
      <c r="J14" s="1"/>
      <c r="K14" s="1"/>
    </row>
    <row r="15" spans="1:11" s="14" customFormat="1" ht="21.75" customHeight="1">
      <c r="A15" s="12" t="s">
        <v>9</v>
      </c>
      <c r="B15" s="13">
        <f>SUM(B13:B14)</f>
        <v>5257975.529999999</v>
      </c>
      <c r="C15" s="13">
        <f>SUM(C13+C14)</f>
        <v>-3482876.3400000003</v>
      </c>
      <c r="D15" s="13">
        <f t="shared" si="1"/>
        <v>-8740851.87</v>
      </c>
      <c r="E15" s="13">
        <f t="shared" si="2"/>
        <v>-166.23987350507886</v>
      </c>
      <c r="I15" s="1"/>
      <c r="J15" s="1"/>
      <c r="K15" s="1"/>
    </row>
    <row r="16" spans="1:11" s="14" customFormat="1" ht="21.75" customHeight="1">
      <c r="A16" s="15" t="s">
        <v>1</v>
      </c>
      <c r="B16" s="16">
        <f>SUM(B12+B15)</f>
        <v>302915873.11999995</v>
      </c>
      <c r="C16" s="16">
        <f>SUM(C12+C15)</f>
        <v>312630677.23</v>
      </c>
      <c r="D16" s="16">
        <f>C16-B16</f>
        <v>9714804.110000074</v>
      </c>
      <c r="E16" s="16">
        <f>(C16/B16-1)*100</f>
        <v>3.2070964158922077</v>
      </c>
      <c r="I16" s="1"/>
      <c r="J16" s="1"/>
      <c r="K16" s="1"/>
    </row>
  </sheetData>
  <sheetProtection/>
  <mergeCells count="1">
    <mergeCell ref="A2:E2"/>
  </mergeCells>
  <printOptions/>
  <pageMargins left="0.17" right="0.17" top="0.5511811023622047" bottom="0.58" header="0" footer="0"/>
  <pageSetup fitToHeight="0" horizontalDpi="600" verticalDpi="600" orientation="landscape" paperSize="9" r:id="rId2"/>
  <ignoredErrors>
    <ignoredError sqref="C8 C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miguel.hernandez</cp:lastModifiedBy>
  <cp:lastPrinted>2015-07-17T12:00:29Z</cp:lastPrinted>
  <dcterms:created xsi:type="dcterms:W3CDTF">2004-10-04T14:41:33Z</dcterms:created>
  <dcterms:modified xsi:type="dcterms:W3CDTF">2016-07-21T09:15:00Z</dcterms:modified>
  <cp:category/>
  <cp:version/>
  <cp:contentType/>
  <cp:contentStatus/>
</cp:coreProperties>
</file>