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33 CON LINEAS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<sst xmlns="http://schemas.openxmlformats.org/spreadsheetml/2006/main" count="45" uniqueCount="43">
  <si>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ACTIVO</t>
  </si>
  <si>
    <t>Inmovilizado material</t>
  </si>
  <si>
    <t>Concepto</t>
  </si>
  <si>
    <t>Administraciones Públicas</t>
  </si>
  <si>
    <t>Resultados del ejercicio</t>
  </si>
  <si>
    <t>Administraciones públicas acreedoras</t>
  </si>
  <si>
    <t>Ajustes por periodificación</t>
  </si>
  <si>
    <t>TOTAL ACTIVO</t>
  </si>
  <si>
    <t>Resultado de ejercicios anteriores</t>
  </si>
  <si>
    <t>Amortización  acumulada inmovilizado material</t>
  </si>
  <si>
    <t>Tesorería</t>
  </si>
  <si>
    <t>Activo no corriente</t>
  </si>
  <si>
    <t>Inmovilizado intangible</t>
  </si>
  <si>
    <t>Amortización acumulada inmovilizado intangible</t>
  </si>
  <si>
    <t xml:space="preserve">Inversiones financieras a la largo plazo del grupo, multigrupo y asociadas </t>
  </si>
  <si>
    <t>Inversiones financieras a largo plazo</t>
  </si>
  <si>
    <t>Deteriodo de valor en activos no corrientes</t>
  </si>
  <si>
    <t>Activo corriente</t>
  </si>
  <si>
    <t xml:space="preserve">Otras cuentas a cobrar </t>
  </si>
  <si>
    <t>Deudores por operaciones de gestión</t>
  </si>
  <si>
    <t>Patrimonio neto</t>
  </si>
  <si>
    <t>Patrimonio aportado</t>
  </si>
  <si>
    <t>Otros incrementos patrimoniales pendientes de imputación a resultados  (Subvenciones)</t>
  </si>
  <si>
    <t>Pasivo no corriente</t>
  </si>
  <si>
    <t>Provisiones a largo plazo</t>
  </si>
  <si>
    <t>Deudas a largo plazo</t>
  </si>
  <si>
    <t xml:space="preserve">Deudas a largo plazo transformables en subvenciones </t>
  </si>
  <si>
    <t>Acreedores por arrendamiento financiero a largo plazo</t>
  </si>
  <si>
    <t>Fianzas recibidas a largo plazo</t>
  </si>
  <si>
    <t>Pasivo corriente</t>
  </si>
  <si>
    <t>Provisiones a corto plazo</t>
  </si>
  <si>
    <t>Acreedores por operaciones de gestión</t>
  </si>
  <si>
    <t>Otras cuentas a pagar</t>
  </si>
  <si>
    <t>Deudas a corto plazo</t>
  </si>
  <si>
    <t>Deudas a corto plazo transformables en subvenciones</t>
  </si>
  <si>
    <t>Acreedores por arrendamiento financiero a corto plazo</t>
  </si>
  <si>
    <t>Fianzas y depósitos  recibidas a corto plazo</t>
  </si>
  <si>
    <t>Otras deudas a corto plazo</t>
  </si>
  <si>
    <t>PATRIMONIO NETO Y PASIVO</t>
  </si>
  <si>
    <t>TOTAL PATRIMONIO NETO  Y PASIVO</t>
  </si>
  <si>
    <t>Inversiones financieras a corto plazo</t>
  </si>
  <si>
    <t>Cuadro 33.   Balance  de  situación  de  la  U. P. M. a 31 de diciembre de 2017</t>
  </si>
  <si>
    <t>EJERCICIO 2017                    FECHA 31/12/2017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</si>
</sst>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_ ;\-#,##0.00\ "/>
  </numFmts>
  <fonts count="42">
    <font>
      <sz val="10"/>
      <color indexed="8"/>
      <name val="MS Sans Serif"/>
      <family val="0"/>
    </font>
    <font>
      <sz val="6.6"/>
      <color indexed="8"/>
      <name val="Courier New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2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3" fontId="1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3" fontId="1" fillId="0" borderId="0" applyFill="0" applyBorder="0" applyProtection="0">
      <alignment horizontal="left" vertical="center"/>
    </xf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4" fontId="23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 horizontal="left" vertical="center"/>
    </xf>
    <xf numFmtId="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left" vertical="center"/>
    </xf>
    <xf numFmtId="4" fontId="21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horizontal="right"/>
    </xf>
    <xf numFmtId="0" fontId="22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vertical="center"/>
    </xf>
    <xf numFmtId="4" fontId="22" fillId="33" borderId="14" xfId="0" applyNumberFormat="1" applyFont="1" applyFill="1" applyBorder="1" applyAlignment="1">
      <alignment horizontal="right" vertical="center" indent="1"/>
    </xf>
    <xf numFmtId="4" fontId="22" fillId="33" borderId="15" xfId="0" applyNumberFormat="1" applyFont="1" applyFill="1" applyBorder="1" applyAlignment="1">
      <alignment horizontal="right" vertical="center" indent="1"/>
    </xf>
    <xf numFmtId="0" fontId="21" fillId="33" borderId="16" xfId="0" applyFont="1" applyFill="1" applyBorder="1" applyAlignment="1">
      <alignment vertical="center"/>
    </xf>
    <xf numFmtId="0" fontId="22" fillId="33" borderId="16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1" fillId="33" borderId="17" xfId="0" applyFont="1" applyFill="1" applyBorder="1" applyAlignment="1">
      <alignment horizontal="left" vertical="center"/>
    </xf>
    <xf numFmtId="0" fontId="21" fillId="33" borderId="18" xfId="0" applyFont="1" applyFill="1" applyBorder="1" applyAlignment="1">
      <alignment horizontal="left" vertical="center"/>
    </xf>
    <xf numFmtId="4" fontId="21" fillId="33" borderId="14" xfId="0" applyNumberFormat="1" applyFont="1" applyFill="1" applyBorder="1" applyAlignment="1">
      <alignment horizontal="right" vertical="center" indent="1"/>
    </xf>
    <xf numFmtId="4" fontId="24" fillId="33" borderId="14" xfId="0" applyNumberFormat="1" applyFont="1" applyFill="1" applyBorder="1" applyAlignment="1">
      <alignment horizontal="right" vertical="center" indent="1"/>
    </xf>
    <xf numFmtId="0" fontId="21" fillId="33" borderId="0" xfId="0" applyFont="1" applyFill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33" borderId="17" xfId="0" applyFont="1" applyFill="1" applyBorder="1" applyAlignment="1">
      <alignment vertical="center"/>
    </xf>
    <xf numFmtId="0" fontId="21" fillId="33" borderId="18" xfId="0" applyFont="1" applyFill="1" applyBorder="1" applyAlignment="1">
      <alignment vertical="center"/>
    </xf>
    <xf numFmtId="172" fontId="21" fillId="33" borderId="14" xfId="0" applyNumberFormat="1" applyFont="1" applyFill="1" applyBorder="1" applyAlignment="1">
      <alignment horizontal="right" vertical="center" indent="1"/>
    </xf>
    <xf numFmtId="0" fontId="21" fillId="0" borderId="0" xfId="0" applyFont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 wrapText="1"/>
    </xf>
    <xf numFmtId="4" fontId="21" fillId="33" borderId="14" xfId="0" applyNumberFormat="1" applyFont="1" applyFill="1" applyBorder="1" applyAlignment="1">
      <alignment horizontal="right" vertical="top" indent="1"/>
    </xf>
    <xf numFmtId="0" fontId="21" fillId="33" borderId="18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left" vertical="center"/>
    </xf>
    <xf numFmtId="0" fontId="22" fillId="33" borderId="17" xfId="0" applyFont="1" applyFill="1" applyBorder="1" applyAlignment="1">
      <alignment vertical="center"/>
    </xf>
    <xf numFmtId="0" fontId="22" fillId="33" borderId="18" xfId="0" applyFont="1" applyFill="1" applyBorder="1" applyAlignment="1">
      <alignment vertical="center"/>
    </xf>
    <xf numFmtId="4" fontId="21" fillId="33" borderId="18" xfId="0" applyNumberFormat="1" applyFont="1" applyFill="1" applyBorder="1" applyAlignment="1">
      <alignment vertical="center"/>
    </xf>
    <xf numFmtId="0" fontId="21" fillId="33" borderId="19" xfId="0" applyFont="1" applyFill="1" applyBorder="1" applyAlignment="1">
      <alignment vertical="center"/>
    </xf>
    <xf numFmtId="0" fontId="22" fillId="33" borderId="20" xfId="0" applyFont="1" applyFill="1" applyBorder="1" applyAlignment="1">
      <alignment horizontal="left" vertical="center"/>
    </xf>
    <xf numFmtId="4" fontId="22" fillId="33" borderId="20" xfId="0" applyNumberFormat="1" applyFont="1" applyFill="1" applyBorder="1" applyAlignment="1">
      <alignment horizontal="right" vertical="center"/>
    </xf>
    <xf numFmtId="4" fontId="22" fillId="33" borderId="21" xfId="0" applyNumberFormat="1" applyFont="1" applyFill="1" applyBorder="1" applyAlignment="1">
      <alignment horizontal="right" vertical="center" indent="1"/>
    </xf>
    <xf numFmtId="0" fontId="21" fillId="33" borderId="22" xfId="0" applyFont="1" applyFill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1" fillId="0" borderId="17" xfId="0" applyFont="1" applyBorder="1" applyAlignment="1">
      <alignment horizontal="right" vertical="center"/>
    </xf>
    <xf numFmtId="0" fontId="22" fillId="8" borderId="23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B1" sqref="B1:I1"/>
    </sheetView>
  </sheetViews>
  <sheetFormatPr defaultColWidth="11.421875" defaultRowHeight="12.75"/>
  <cols>
    <col min="1" max="1" width="1.57421875" style="1" customWidth="1"/>
    <col min="2" max="2" width="2.140625" style="1" customWidth="1"/>
    <col min="3" max="3" width="52.00390625" style="1" customWidth="1"/>
    <col min="4" max="5" width="18.00390625" style="1" customWidth="1"/>
    <col min="6" max="6" width="2.140625" style="1" customWidth="1"/>
    <col min="7" max="7" width="52.00390625" style="1" customWidth="1"/>
    <col min="8" max="8" width="18.00390625" style="1" customWidth="1"/>
    <col min="9" max="9" width="19.00390625" style="1" customWidth="1"/>
    <col min="10" max="10" width="2.00390625" style="1" customWidth="1"/>
    <col min="11" max="11" width="18.57421875" style="1" customWidth="1"/>
    <col min="12" max="12" width="12.7109375" style="1" bestFit="1" customWidth="1"/>
    <col min="13" max="13" width="17.28125" style="1" customWidth="1"/>
    <col min="14" max="16384" width="11.421875" style="1" customWidth="1"/>
  </cols>
  <sheetData>
    <row r="1" spans="1:11" s="13" customFormat="1" ht="28.5" customHeight="1">
      <c r="A1" s="16"/>
      <c r="B1" s="56" t="s">
        <v>41</v>
      </c>
      <c r="C1" s="57"/>
      <c r="D1" s="57"/>
      <c r="E1" s="57"/>
      <c r="F1" s="57"/>
      <c r="G1" s="57"/>
      <c r="H1" s="57"/>
      <c r="I1" s="58"/>
      <c r="J1" s="15"/>
      <c r="K1" s="2"/>
    </row>
    <row r="2" spans="2:11" s="13" customFormat="1" ht="9" customHeight="1">
      <c r="B2" s="17"/>
      <c r="C2" s="18"/>
      <c r="D2" s="18"/>
      <c r="E2" s="18"/>
      <c r="F2" s="18"/>
      <c r="G2" s="19"/>
      <c r="H2" s="19"/>
      <c r="I2" s="16"/>
      <c r="J2" s="3"/>
      <c r="K2" s="2"/>
    </row>
    <row r="3" spans="2:11" s="13" customFormat="1" ht="24.75" customHeight="1">
      <c r="B3" s="59" t="s">
        <v>42</v>
      </c>
      <c r="C3" s="60"/>
      <c r="D3" s="60"/>
      <c r="E3" s="60"/>
      <c r="F3" s="60"/>
      <c r="G3" s="60"/>
      <c r="H3" s="60"/>
      <c r="I3" s="60"/>
      <c r="J3" s="4"/>
      <c r="K3" s="14"/>
    </row>
    <row r="4" spans="2:11" s="13" customFormat="1" ht="29.25" customHeight="1">
      <c r="B4" s="61" t="s">
        <v>0</v>
      </c>
      <c r="C4" s="62"/>
      <c r="D4" s="62"/>
      <c r="E4" s="62"/>
      <c r="F4" s="63" t="s">
        <v>38</v>
      </c>
      <c r="G4" s="64"/>
      <c r="H4" s="64"/>
      <c r="I4" s="65"/>
      <c r="J4" s="5"/>
      <c r="K4" s="6"/>
    </row>
    <row r="5" spans="2:11" s="13" customFormat="1" ht="15.75">
      <c r="B5" s="63" t="s">
        <v>2</v>
      </c>
      <c r="C5" s="66"/>
      <c r="D5" s="22">
        <v>2017</v>
      </c>
      <c r="E5" s="22">
        <v>2016</v>
      </c>
      <c r="F5" s="23"/>
      <c r="G5" s="24" t="s">
        <v>2</v>
      </c>
      <c r="H5" s="22">
        <v>2017</v>
      </c>
      <c r="I5" s="22">
        <v>2016</v>
      </c>
      <c r="J5" s="8"/>
      <c r="K5" s="9"/>
    </row>
    <row r="6" spans="2:11" s="13" customFormat="1" ht="15.75">
      <c r="B6" s="25"/>
      <c r="C6" s="26" t="s">
        <v>11</v>
      </c>
      <c r="D6" s="27">
        <f>D13+D12+D11+D10+D9+D8+D7</f>
        <v>469737890.5699999</v>
      </c>
      <c r="E6" s="28">
        <f>E13+E12+E11+E10+E9+E8+E7</f>
        <v>503800686.74</v>
      </c>
      <c r="F6" s="29"/>
      <c r="G6" s="30" t="s">
        <v>20</v>
      </c>
      <c r="H6" s="28">
        <f>SUM(H7:H10)</f>
        <v>362008211.79</v>
      </c>
      <c r="I6" s="28">
        <f>SUM(I7:I10)</f>
        <v>360775122.39</v>
      </c>
      <c r="J6" s="31"/>
      <c r="K6" s="9"/>
    </row>
    <row r="7" spans="2:11" s="13" customFormat="1" ht="15.75">
      <c r="B7" s="32"/>
      <c r="C7" s="33" t="s">
        <v>12</v>
      </c>
      <c r="D7" s="34">
        <v>3302510.77</v>
      </c>
      <c r="E7" s="35">
        <v>3189685.02</v>
      </c>
      <c r="F7" s="17"/>
      <c r="G7" s="36" t="s">
        <v>21</v>
      </c>
      <c r="H7" s="34">
        <v>458235267.68</v>
      </c>
      <c r="I7" s="34">
        <v>458235267.68</v>
      </c>
      <c r="J7" s="37"/>
      <c r="K7" s="9"/>
    </row>
    <row r="8" spans="2:11" s="13" customFormat="1" ht="15.75">
      <c r="B8" s="38"/>
      <c r="C8" s="39" t="s">
        <v>13</v>
      </c>
      <c r="D8" s="34">
        <v>-626935.89</v>
      </c>
      <c r="E8" s="40">
        <v>-456819.65</v>
      </c>
      <c r="F8" s="17"/>
      <c r="G8" s="36" t="s">
        <v>8</v>
      </c>
      <c r="H8" s="34">
        <v>-118550739.51</v>
      </c>
      <c r="I8" s="34">
        <v>-126180838.61</v>
      </c>
      <c r="J8" s="41"/>
      <c r="K8" s="9"/>
    </row>
    <row r="9" spans="2:11" s="13" customFormat="1" ht="15.75">
      <c r="B9" s="32"/>
      <c r="C9" s="33" t="s">
        <v>1</v>
      </c>
      <c r="D9" s="34">
        <v>761505503.3999999</v>
      </c>
      <c r="E9" s="34">
        <v>756515039.58</v>
      </c>
      <c r="F9" s="17"/>
      <c r="G9" s="36" t="s">
        <v>4</v>
      </c>
      <c r="H9" s="34">
        <v>1712022.02</v>
      </c>
      <c r="I9" s="34">
        <v>7630099.1</v>
      </c>
      <c r="J9" s="41"/>
      <c r="K9" s="9"/>
    </row>
    <row r="10" spans="2:14" s="13" customFormat="1" ht="31.5">
      <c r="B10" s="32"/>
      <c r="C10" s="33" t="s">
        <v>9</v>
      </c>
      <c r="D10" s="34">
        <v>-295097887.93</v>
      </c>
      <c r="E10" s="34">
        <v>-280599837.49</v>
      </c>
      <c r="F10" s="17"/>
      <c r="G10" s="42" t="s">
        <v>22</v>
      </c>
      <c r="H10" s="43">
        <v>20611661.6</v>
      </c>
      <c r="I10" s="43">
        <v>21090594.22</v>
      </c>
      <c r="J10" s="41"/>
      <c r="K10" s="14"/>
      <c r="L10" s="9"/>
      <c r="N10" s="9"/>
    </row>
    <row r="11" spans="2:12" s="13" customFormat="1" ht="31.5">
      <c r="B11" s="32"/>
      <c r="C11" s="44" t="s">
        <v>14</v>
      </c>
      <c r="D11" s="34">
        <v>75126.51</v>
      </c>
      <c r="E11" s="43">
        <v>75126.51</v>
      </c>
      <c r="F11" s="17"/>
      <c r="G11" s="45" t="s">
        <v>23</v>
      </c>
      <c r="H11" s="27">
        <f>SUM(H12:H16)</f>
        <v>132589867.82</v>
      </c>
      <c r="I11" s="27">
        <f>SUM(I12:I16)</f>
        <v>178097497.29</v>
      </c>
      <c r="J11" s="41"/>
      <c r="K11" s="9"/>
      <c r="L11" s="9"/>
    </row>
    <row r="12" spans="2:12" s="13" customFormat="1" ht="15.75">
      <c r="B12" s="32"/>
      <c r="C12" s="33" t="s">
        <v>15</v>
      </c>
      <c r="D12" s="34">
        <v>579573.71</v>
      </c>
      <c r="E12" s="34">
        <v>25086715.28</v>
      </c>
      <c r="F12" s="17"/>
      <c r="G12" s="36" t="s">
        <v>24</v>
      </c>
      <c r="H12" s="34">
        <v>70283050.75</v>
      </c>
      <c r="I12" s="34">
        <v>71516038.52</v>
      </c>
      <c r="J12" s="41"/>
      <c r="K12" s="9"/>
      <c r="L12" s="9"/>
    </row>
    <row r="13" spans="2:12" s="13" customFormat="1" ht="15.75">
      <c r="B13" s="32"/>
      <c r="C13" s="33" t="s">
        <v>16</v>
      </c>
      <c r="D13" s="34"/>
      <c r="E13" s="34">
        <v>-9222.51</v>
      </c>
      <c r="F13" s="17"/>
      <c r="G13" s="36" t="s">
        <v>25</v>
      </c>
      <c r="H13" s="34">
        <v>30175990.8</v>
      </c>
      <c r="I13" s="34">
        <v>60919782.62</v>
      </c>
      <c r="J13" s="41"/>
      <c r="K13" s="9"/>
      <c r="L13" s="9"/>
    </row>
    <row r="14" spans="2:11" s="13" customFormat="1" ht="15.75">
      <c r="B14" s="46"/>
      <c r="C14" s="47" t="s">
        <v>17</v>
      </c>
      <c r="D14" s="27">
        <f>SUM(D15:D20)</f>
        <v>135625795.97</v>
      </c>
      <c r="E14" s="27">
        <f>SUM(E15:E20)</f>
        <v>113573749.42</v>
      </c>
      <c r="F14" s="17"/>
      <c r="G14" s="36" t="s">
        <v>26</v>
      </c>
      <c r="H14" s="34">
        <v>24280357.41</v>
      </c>
      <c r="I14" s="34">
        <v>36021414.42</v>
      </c>
      <c r="J14" s="31"/>
      <c r="K14" s="6"/>
    </row>
    <row r="15" spans="2:11" s="13" customFormat="1" ht="15.75">
      <c r="B15" s="32"/>
      <c r="C15" s="33" t="s">
        <v>19</v>
      </c>
      <c r="D15" s="34">
        <v>18993090.31</v>
      </c>
      <c r="E15" s="34">
        <v>44800139.77</v>
      </c>
      <c r="F15" s="17"/>
      <c r="G15" s="36" t="s">
        <v>27</v>
      </c>
      <c r="H15" s="34">
        <v>7779198.58</v>
      </c>
      <c r="I15" s="34">
        <v>9586708.67</v>
      </c>
      <c r="J15" s="41"/>
      <c r="K15" s="6"/>
    </row>
    <row r="16" spans="2:13" s="13" customFormat="1" ht="15.75">
      <c r="B16" s="32"/>
      <c r="C16" s="33" t="s">
        <v>18</v>
      </c>
      <c r="D16" s="34">
        <v>7709168.22</v>
      </c>
      <c r="E16" s="34">
        <v>2969111.1999999997</v>
      </c>
      <c r="F16" s="17"/>
      <c r="G16" s="17" t="s">
        <v>28</v>
      </c>
      <c r="H16" s="34">
        <v>71270.28</v>
      </c>
      <c r="I16" s="34">
        <v>53553.06</v>
      </c>
      <c r="J16" s="41"/>
      <c r="K16" s="9"/>
      <c r="M16" s="9"/>
    </row>
    <row r="17" spans="2:11" s="13" customFormat="1" ht="15.75">
      <c r="B17" s="32"/>
      <c r="C17" s="33" t="s">
        <v>3</v>
      </c>
      <c r="D17" s="34">
        <v>3763837.77</v>
      </c>
      <c r="E17" s="34">
        <v>3308450</v>
      </c>
      <c r="F17" s="17"/>
      <c r="G17" s="45" t="s">
        <v>29</v>
      </c>
      <c r="H17" s="27">
        <f>SUM(H18:H27)</f>
        <v>110765606.93</v>
      </c>
      <c r="I17" s="27">
        <f>SUM(I18:I27)</f>
        <v>78501816.48</v>
      </c>
      <c r="J17" s="41"/>
      <c r="K17" s="6"/>
    </row>
    <row r="18" spans="2:11" s="13" customFormat="1" ht="15.75">
      <c r="B18" s="32"/>
      <c r="C18" s="33" t="s">
        <v>40</v>
      </c>
      <c r="D18" s="34">
        <v>25147349.06</v>
      </c>
      <c r="E18" s="34">
        <v>136632.4</v>
      </c>
      <c r="F18" s="17"/>
      <c r="G18" s="36" t="s">
        <v>30</v>
      </c>
      <c r="H18" s="34">
        <v>2174004.25</v>
      </c>
      <c r="I18" s="34">
        <v>3787862.66</v>
      </c>
      <c r="J18" s="41"/>
      <c r="K18" s="6"/>
    </row>
    <row r="19" spans="2:11" s="13" customFormat="1" ht="15.75">
      <c r="B19" s="32"/>
      <c r="C19" s="33" t="s">
        <v>6</v>
      </c>
      <c r="D19" s="34">
        <v>6481721.74</v>
      </c>
      <c r="E19" s="34">
        <v>5658263.52</v>
      </c>
      <c r="F19" s="17"/>
      <c r="G19" s="17" t="s">
        <v>33</v>
      </c>
      <c r="H19" s="34">
        <v>30732266.56</v>
      </c>
      <c r="I19" s="34">
        <v>5297813.6</v>
      </c>
      <c r="J19" s="41"/>
      <c r="K19" s="4"/>
    </row>
    <row r="20" spans="2:11" s="13" customFormat="1" ht="15.75">
      <c r="B20" s="32"/>
      <c r="C20" s="33" t="s">
        <v>10</v>
      </c>
      <c r="D20" s="34">
        <v>73530628.87</v>
      </c>
      <c r="E20" s="34">
        <v>56701152.53</v>
      </c>
      <c r="F20" s="17"/>
      <c r="G20" s="17" t="s">
        <v>34</v>
      </c>
      <c r="H20" s="34">
        <v>27437382.69</v>
      </c>
      <c r="I20" s="34">
        <v>14090446.66</v>
      </c>
      <c r="J20" s="41"/>
      <c r="K20" s="5"/>
    </row>
    <row r="21" spans="2:11" s="13" customFormat="1" ht="15.75">
      <c r="B21" s="32"/>
      <c r="C21" s="39"/>
      <c r="D21" s="39"/>
      <c r="E21" s="34"/>
      <c r="F21" s="17"/>
      <c r="G21" s="17" t="s">
        <v>37</v>
      </c>
      <c r="H21" s="34">
        <v>4237639.04</v>
      </c>
      <c r="I21" s="34">
        <v>5728498.62</v>
      </c>
      <c r="J21" s="41"/>
      <c r="K21" s="5"/>
    </row>
    <row r="22" spans="2:11" s="13" customFormat="1" ht="15.75">
      <c r="B22" s="32"/>
      <c r="C22" s="39"/>
      <c r="D22" s="39"/>
      <c r="E22" s="34"/>
      <c r="F22" s="17"/>
      <c r="G22" s="36" t="s">
        <v>35</v>
      </c>
      <c r="H22" s="34">
        <v>1807510.09</v>
      </c>
      <c r="I22" s="34">
        <v>1772092</v>
      </c>
      <c r="J22" s="41"/>
      <c r="K22" s="5"/>
    </row>
    <row r="23" spans="2:12" s="13" customFormat="1" ht="15.75">
      <c r="B23" s="32"/>
      <c r="C23" s="39"/>
      <c r="D23" s="48"/>
      <c r="E23" s="34"/>
      <c r="F23" s="17"/>
      <c r="G23" s="17" t="s">
        <v>36</v>
      </c>
      <c r="H23" s="34">
        <v>8614416.71</v>
      </c>
      <c r="I23" s="34">
        <v>8266786.91</v>
      </c>
      <c r="J23" s="41"/>
      <c r="L23" s="9"/>
    </row>
    <row r="24" spans="2:10" s="13" customFormat="1" ht="15.75">
      <c r="B24" s="32"/>
      <c r="C24" s="39"/>
      <c r="D24" s="39"/>
      <c r="E24" s="34"/>
      <c r="F24" s="17"/>
      <c r="G24" s="17" t="s">
        <v>31</v>
      </c>
      <c r="H24" s="34">
        <v>10956163.06</v>
      </c>
      <c r="I24" s="34">
        <v>11584409.53</v>
      </c>
      <c r="J24" s="41"/>
    </row>
    <row r="25" spans="2:10" s="13" customFormat="1" ht="15.75">
      <c r="B25" s="32"/>
      <c r="C25" s="39"/>
      <c r="D25" s="39"/>
      <c r="E25" s="34"/>
      <c r="F25" s="17"/>
      <c r="G25" s="36" t="s">
        <v>32</v>
      </c>
      <c r="H25" s="34">
        <v>4431768.54</v>
      </c>
      <c r="I25" s="34">
        <v>7766684.01</v>
      </c>
      <c r="J25" s="41"/>
    </row>
    <row r="26" spans="2:10" s="13" customFormat="1" ht="15.75">
      <c r="B26" s="32"/>
      <c r="C26" s="39"/>
      <c r="D26" s="48"/>
      <c r="E26" s="34"/>
      <c r="F26" s="17"/>
      <c r="G26" s="36" t="s">
        <v>5</v>
      </c>
      <c r="H26" s="34">
        <v>5746490.81</v>
      </c>
      <c r="I26" s="34">
        <v>5603216.51</v>
      </c>
      <c r="J26" s="41"/>
    </row>
    <row r="27" spans="2:15" s="13" customFormat="1" ht="15.75">
      <c r="B27" s="32"/>
      <c r="C27" s="39"/>
      <c r="D27" s="39"/>
      <c r="E27" s="34"/>
      <c r="F27" s="17"/>
      <c r="G27" s="36" t="s">
        <v>6</v>
      </c>
      <c r="H27" s="34">
        <v>14627965.18</v>
      </c>
      <c r="I27" s="34">
        <v>14604005.98</v>
      </c>
      <c r="J27" s="41"/>
      <c r="M27" s="9"/>
      <c r="O27" s="9"/>
    </row>
    <row r="28" spans="2:11" s="13" customFormat="1" ht="21.75" customHeight="1">
      <c r="B28" s="49"/>
      <c r="C28" s="50" t="s">
        <v>7</v>
      </c>
      <c r="D28" s="51">
        <f>D14+D6</f>
        <v>605363686.5399998</v>
      </c>
      <c r="E28" s="52">
        <f>E14+E6</f>
        <v>617374436.16</v>
      </c>
      <c r="F28" s="53"/>
      <c r="G28" s="54" t="s">
        <v>39</v>
      </c>
      <c r="H28" s="52">
        <f>H6+H11+H17</f>
        <v>605363686.54</v>
      </c>
      <c r="I28" s="52">
        <f>I6+I11+I17</f>
        <v>617374436.16</v>
      </c>
      <c r="J28" s="55"/>
      <c r="K28" s="5"/>
    </row>
    <row r="29" spans="2:11" s="13" customFormat="1" ht="15.75">
      <c r="B29" s="11"/>
      <c r="E29" s="5"/>
      <c r="G29" s="11"/>
      <c r="H29" s="11"/>
      <c r="I29" s="9"/>
      <c r="K29" s="5"/>
    </row>
    <row r="30" spans="2:11" ht="15.75">
      <c r="B30" s="11"/>
      <c r="E30" s="6"/>
      <c r="I30" s="10"/>
      <c r="K30" s="5"/>
    </row>
    <row r="31" spans="5:11" ht="15.75">
      <c r="E31" s="10"/>
      <c r="G31" s="6"/>
      <c r="H31" s="12"/>
      <c r="I31" s="10"/>
      <c r="J31" s="5"/>
      <c r="K31" s="5"/>
    </row>
    <row r="32" spans="2:9" ht="15.75">
      <c r="B32" s="7"/>
      <c r="D32" s="10"/>
      <c r="E32" s="4"/>
      <c r="F32" s="10"/>
      <c r="G32" s="21"/>
      <c r="H32" s="10"/>
      <c r="I32" s="10"/>
    </row>
    <row r="33" spans="4:10" ht="15.75">
      <c r="D33" s="10"/>
      <c r="E33" s="10"/>
      <c r="F33" s="10"/>
      <c r="G33" s="6"/>
      <c r="H33" s="12"/>
      <c r="I33" s="10"/>
      <c r="J33" s="8"/>
    </row>
    <row r="34" spans="2:11" ht="15.75">
      <c r="B34" s="11"/>
      <c r="C34" s="10"/>
      <c r="D34" s="10"/>
      <c r="E34" s="6"/>
      <c r="F34" s="10"/>
      <c r="G34" s="6"/>
      <c r="H34" s="10"/>
      <c r="I34" s="10"/>
      <c r="K34" s="5"/>
    </row>
    <row r="35" spans="2:8" ht="15.75">
      <c r="B35" s="7"/>
      <c r="D35" s="10"/>
      <c r="E35" s="4"/>
      <c r="F35" s="10"/>
      <c r="G35" s="10"/>
      <c r="H35" s="10"/>
    </row>
    <row r="36" spans="3:8" ht="15.75">
      <c r="C36" s="11"/>
      <c r="D36" s="20"/>
      <c r="E36" s="9"/>
      <c r="F36" s="10"/>
      <c r="G36" s="10"/>
      <c r="H36" s="10"/>
    </row>
    <row r="37" ht="15.75">
      <c r="K37" s="9"/>
    </row>
  </sheetData>
  <sheetProtection/>
  <mergeCells count="5">
    <mergeCell ref="B1:I1"/>
    <mergeCell ref="B3:I3"/>
    <mergeCell ref="B4:E4"/>
    <mergeCell ref="F4:I4"/>
    <mergeCell ref="B5:C5"/>
  </mergeCells>
  <printOptions horizontalCentered="1"/>
  <pageMargins left="0.15748031496062992" right="0.1968503937007874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Del Castillo</dc:creator>
  <cp:keywords/>
  <dc:description/>
  <cp:lastModifiedBy>upm</cp:lastModifiedBy>
  <cp:lastPrinted>2018-06-20T09:29:04Z</cp:lastPrinted>
  <dcterms:created xsi:type="dcterms:W3CDTF">2005-07-05T12:42:21Z</dcterms:created>
  <dcterms:modified xsi:type="dcterms:W3CDTF">2018-09-19T16:21:55Z</dcterms:modified>
  <cp:category/>
  <cp:version/>
  <cp:contentType/>
  <cp:contentStatus/>
</cp:coreProperties>
</file>