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INGRESOS\"/>
    </mc:Choice>
  </mc:AlternateContent>
  <bookViews>
    <workbookView xWindow="0" yWindow="0" windowWidth="19200" windowHeight="7310"/>
  </bookViews>
  <sheets>
    <sheet name="ingresos 2022" sheetId="1" r:id="rId1"/>
  </sheets>
  <definedNames>
    <definedName name="_xlnm._FilterDatabase" localSheetId="0" hidden="1">'ingresos 2022'!$E$1:$E$239</definedName>
    <definedName name="aaa">#REF!</definedName>
    <definedName name="AAAFFF">#REF!</definedName>
    <definedName name="_xlnm.Print_Area" localSheetId="0">'ingresos 2022'!$A$1:$F$239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  <definedName name="_xlnm.Print_Titles" localSheetId="0">'ingresos 2022'!$2:$3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4" i="1" l="1"/>
  <c r="E233" i="1"/>
  <c r="D230" i="1"/>
  <c r="E229" i="1"/>
  <c r="D224" i="1"/>
  <c r="E223" i="1"/>
  <c r="D215" i="1"/>
  <c r="D210" i="1"/>
  <c r="D208" i="1"/>
  <c r="D204" i="1"/>
  <c r="D201" i="1"/>
  <c r="E200" i="1"/>
  <c r="D197" i="1"/>
  <c r="E196" i="1"/>
  <c r="D193" i="1"/>
  <c r="E192" i="1"/>
  <c r="D190" i="1"/>
  <c r="D184" i="1"/>
  <c r="E183" i="1" s="1"/>
  <c r="D179" i="1"/>
  <c r="E178" i="1" s="1"/>
  <c r="D176" i="1"/>
  <c r="E175" i="1"/>
  <c r="D173" i="1"/>
  <c r="E172" i="1" s="1"/>
  <c r="D169" i="1"/>
  <c r="D165" i="1"/>
  <c r="D159" i="1"/>
  <c r="E153" i="1"/>
  <c r="E151" i="1"/>
  <c r="D148" i="1"/>
  <c r="D145" i="1"/>
  <c r="E144" i="1" s="1"/>
  <c r="D141" i="1"/>
  <c r="E140" i="1" s="1"/>
  <c r="E137" i="1"/>
  <c r="D132" i="1"/>
  <c r="E131" i="1" s="1"/>
  <c r="D126" i="1"/>
  <c r="E122" i="1" s="1"/>
  <c r="D123" i="1"/>
  <c r="D117" i="1"/>
  <c r="D114" i="1"/>
  <c r="E113" i="1" s="1"/>
  <c r="D109" i="1"/>
  <c r="E108" i="1" s="1"/>
  <c r="D101" i="1"/>
  <c r="D96" i="1"/>
  <c r="E95" i="1" s="1"/>
  <c r="D93" i="1"/>
  <c r="D91" i="1"/>
  <c r="E90" i="1"/>
  <c r="D87" i="1"/>
  <c r="E86" i="1" s="1"/>
  <c r="D80" i="1"/>
  <c r="E79" i="1" s="1"/>
  <c r="D77" i="1"/>
  <c r="E72" i="1" s="1"/>
  <c r="D73" i="1"/>
  <c r="D65" i="1"/>
  <c r="E60" i="1" s="1"/>
  <c r="D61" i="1"/>
  <c r="D58" i="1"/>
  <c r="E57" i="1" s="1"/>
  <c r="D51" i="1"/>
  <c r="D49" i="1"/>
  <c r="E48" i="1"/>
  <c r="D34" i="1"/>
  <c r="E33" i="1" s="1"/>
  <c r="D30" i="1"/>
  <c r="D28" i="1"/>
  <c r="D23" i="1"/>
  <c r="E6" i="1" s="1"/>
  <c r="D20" i="1"/>
  <c r="D7" i="1"/>
  <c r="E158" i="1" l="1"/>
  <c r="F156" i="1" s="1"/>
  <c r="F219" i="1"/>
  <c r="E207" i="1"/>
  <c r="F4" i="1"/>
  <c r="F70" i="1"/>
  <c r="F129" i="1"/>
  <c r="F238" i="1" l="1"/>
</calcChain>
</file>

<file path=xl/comments1.xml><?xml version="1.0" encoding="utf-8"?>
<comments xmlns="http://schemas.openxmlformats.org/spreadsheetml/2006/main">
  <authors>
    <author>juanmanuel.gomez</author>
  </authors>
  <commentList>
    <comment ref="M131" authorId="0" shapeId="0">
      <text>
        <r>
          <rPr>
            <b/>
            <sz val="9"/>
            <color indexed="81"/>
            <rFont val="Tahoma"/>
            <family val="2"/>
          </rPr>
          <t>juanmanuel.gomez:</t>
        </r>
        <r>
          <rPr>
            <sz val="9"/>
            <color indexed="81"/>
            <rFont val="Tahoma"/>
            <family val="2"/>
          </rPr>
          <t xml:space="preserve">
 Redondeo la recaudación del ejercicio 2015</t>
        </r>
      </text>
    </comment>
    <comment ref="E151" authorId="0" shapeId="0">
      <text>
        <r>
          <rPr>
            <b/>
            <sz val="9"/>
            <color indexed="81"/>
            <rFont val="Tahoma"/>
            <family val="2"/>
          </rPr>
          <t>juanmanuel.gomez:</t>
        </r>
        <r>
          <rPr>
            <sz val="9"/>
            <color indexed="81"/>
            <rFont val="Tahoma"/>
            <family val="2"/>
          </rPr>
          <t xml:space="preserve">
 Redondeo la recaudación del ejercicio 2015</t>
        </r>
      </text>
    </comment>
  </commentList>
</comments>
</file>

<file path=xl/sharedStrings.xml><?xml version="1.0" encoding="utf-8"?>
<sst xmlns="http://schemas.openxmlformats.org/spreadsheetml/2006/main" count="342" uniqueCount="225">
  <si>
    <t>PRESUPUESTO DE INGRESOS 2022</t>
  </si>
  <si>
    <t>Subconcepto</t>
  </si>
  <si>
    <t>Concepto</t>
  </si>
  <si>
    <t xml:space="preserve">Artículo </t>
  </si>
  <si>
    <t>Capítulo</t>
  </si>
  <si>
    <t>Capítulo 3 TASAS, PRECIOS PÚBLICOS Y OTROS INGRESOS</t>
  </si>
  <si>
    <t xml:space="preserve">Precios públicos </t>
  </si>
  <si>
    <t>Derechos de matrícula por estudios oficiales</t>
  </si>
  <si>
    <t>.00</t>
  </si>
  <si>
    <t>Por estudios oficiales</t>
  </si>
  <si>
    <t>.01</t>
  </si>
  <si>
    <t>Por cursos de doctorado</t>
  </si>
  <si>
    <t>.02</t>
  </si>
  <si>
    <t>Por tesis doctorales</t>
  </si>
  <si>
    <t>.03</t>
  </si>
  <si>
    <t>Por selectividad y acceso</t>
  </si>
  <si>
    <t>.04</t>
  </si>
  <si>
    <t>Por proyectos fin de carrera</t>
  </si>
  <si>
    <t>.05</t>
  </si>
  <si>
    <t>Por expedición de títulos oficiales</t>
  </si>
  <si>
    <t>.06</t>
  </si>
  <si>
    <t>Por derechos de secretaría</t>
  </si>
  <si>
    <t>.07</t>
  </si>
  <si>
    <t>Por másteres oficiales</t>
  </si>
  <si>
    <t>.08</t>
  </si>
  <si>
    <t>Pruebas para la homologación de títulos</t>
  </si>
  <si>
    <t>.09</t>
  </si>
  <si>
    <t>Diversos ingresos académicos</t>
  </si>
  <si>
    <t>.10</t>
  </si>
  <si>
    <t>Másteres habilitantes</t>
  </si>
  <si>
    <t>.11</t>
  </si>
  <si>
    <t>Precios públicos becarios Ministerio de Ciencia</t>
  </si>
  <si>
    <t>Entradas a museos, exposiciones  y espectáculos</t>
  </si>
  <si>
    <t>Ingresos por conciertos</t>
  </si>
  <si>
    <t>Ingresos por exposiones y espectáculos</t>
  </si>
  <si>
    <t>Títulos propios, másteres propios, cursos y seminarios</t>
  </si>
  <si>
    <t>Derechos matrícula por títulos propios</t>
  </si>
  <si>
    <t>Derechos matrícula por másteres propios</t>
  </si>
  <si>
    <t>Derechos matrícula por cursos y seminarios</t>
  </si>
  <si>
    <t>Ingresos por expedición títulos propios</t>
  </si>
  <si>
    <t>Otros precios públicos por cursos y seminarios</t>
  </si>
  <si>
    <t>Otros precios públicos</t>
  </si>
  <si>
    <t>Derechos a examen plazas docentes</t>
  </si>
  <si>
    <t>Derechos a examen oposiciones PAS</t>
  </si>
  <si>
    <t>Otros ingresos por prestación de servicios</t>
  </si>
  <si>
    <t>Otros ingresos procedentes prestaciones de servicio</t>
  </si>
  <si>
    <t>Cánones art. 83 LOU</t>
  </si>
  <si>
    <t>Prestación servicios facturación OTT</t>
  </si>
  <si>
    <t>Actividades deportivas</t>
  </si>
  <si>
    <t>Ingresos por préstamos interbibliotecarios</t>
  </si>
  <si>
    <t>Prestación de servicios en Centros</t>
  </si>
  <si>
    <t>Organización de congresos y otros eventos</t>
  </si>
  <si>
    <t>Prestación de Servicios por Actividades Culturales</t>
  </si>
  <si>
    <t>Cánones Fundaciones por prestación de servicios</t>
  </si>
  <si>
    <t>Cánones Fundaciones por títulos, cursos y seminarios</t>
  </si>
  <si>
    <t>Cánones por prácticas en empresas</t>
  </si>
  <si>
    <t>.12</t>
  </si>
  <si>
    <t>Ingresos por prestación de servicios de formación ocupac.</t>
  </si>
  <si>
    <t>.99</t>
  </si>
  <si>
    <t>Otros ingresos derivados de prestación de servicios</t>
  </si>
  <si>
    <t>Venta de bienes</t>
  </si>
  <si>
    <t>Venta publicaciones propias</t>
  </si>
  <si>
    <t>Venta fotocopias y otros productos de reprografía</t>
  </si>
  <si>
    <t>Venta productos agropecuarios</t>
  </si>
  <si>
    <t>Venta material de desecho</t>
  </si>
  <si>
    <t>Venta de artículos publicitarios</t>
  </si>
  <si>
    <t>Venta de otros bienes</t>
  </si>
  <si>
    <t>Reintegros de operaciones corrientes</t>
  </si>
  <si>
    <t>Reintegros ejercicios cerrados</t>
  </si>
  <si>
    <t>Otros ingresos</t>
  </si>
  <si>
    <t>Ingresos por indemnizaciones</t>
  </si>
  <si>
    <t>Indemnizaciones de seguros</t>
  </si>
  <si>
    <t>Intereses de demora</t>
  </si>
  <si>
    <t>Otras indemnizaciones</t>
  </si>
  <si>
    <t>Ingresos diversos</t>
  </si>
  <si>
    <t>Recursos eventuales</t>
  </si>
  <si>
    <t>.91</t>
  </si>
  <si>
    <t>Ingresos producidos por modificaciones del tipo de cambio</t>
  </si>
  <si>
    <t>Otros ingresos diversos</t>
  </si>
  <si>
    <t>Capítulo 4 TRANSFERENCIAS Y SUBVENCIONES CORRIENTES</t>
  </si>
  <si>
    <t>De la Administración del Estado</t>
  </si>
  <si>
    <t>Del Ministerio de Educación</t>
  </si>
  <si>
    <t>Subvenciones M.E., Becas Erasmus, Sócrates</t>
  </si>
  <si>
    <t>Otras  subvenciones M E. C y  D</t>
  </si>
  <si>
    <t>Transf. y otras subv. corrientes. Otros Dptos.</t>
  </si>
  <si>
    <t>Subvenciones corrientes. Otros Dptos.</t>
  </si>
  <si>
    <t>De organismos autónomos</t>
  </si>
  <si>
    <t>Transferencias y subvenciones corrientes OOAA</t>
  </si>
  <si>
    <t xml:space="preserve">Transferencias corrientes de organismos autónomos </t>
  </si>
  <si>
    <t>Subvenciones corrientes de OOAA</t>
  </si>
  <si>
    <t>Subvención Corriente programa Erasmus</t>
  </si>
  <si>
    <t>Subvenciones corrientes de OOAA de la C.M.</t>
  </si>
  <si>
    <t>Subvención Corriente programa Erasmus. Reintegrables</t>
  </si>
  <si>
    <t xml:space="preserve">De Agencias Estatales y otras entidades </t>
  </si>
  <si>
    <t>De Agencias Estatales para investigación</t>
  </si>
  <si>
    <t>Transf. corrientes de Agencias Estatales para investigación</t>
  </si>
  <si>
    <t>Subv. corrientes de Agencias Estatales para investigación</t>
  </si>
  <si>
    <t>De entidades públ. empr. y otras entidades del Sect. Públ. Inst.</t>
  </si>
  <si>
    <t>Transf. y Subv. de entidades públicas empre y otras para inv.</t>
  </si>
  <si>
    <t>Subv. corrientes de entidades públicas empr y otras  para inv.</t>
  </si>
  <si>
    <t>Transf. y Subv. Corrientes de otros organismos públicos</t>
  </si>
  <si>
    <t>Subv. corrientes de otros organismos públicos</t>
  </si>
  <si>
    <t>De Comunidades Autónomas</t>
  </si>
  <si>
    <t>Transfer. y subv. corrientes de la Comunidad de Madrid</t>
  </si>
  <si>
    <t>Transferencia nominativa Comunidad de Madrid</t>
  </si>
  <si>
    <t>Transferencias corrientes otras retribuciones</t>
  </si>
  <si>
    <t>Transf. para compensación por reducción de precio de matrícula</t>
  </si>
  <si>
    <t>Transferencias corrientes por ejecución de sentencias</t>
  </si>
  <si>
    <t>Otras subvenciones y transferencias corrientes</t>
  </si>
  <si>
    <t>Transferencias corrientes para el Consejo Social</t>
  </si>
  <si>
    <t>Otras subvenciones corrientes de la Comunidad de Madrid</t>
  </si>
  <si>
    <t>Subvenciones corrientes para cursos de formación</t>
  </si>
  <si>
    <t>De corporaciones locales</t>
  </si>
  <si>
    <t>De empresa privadas</t>
  </si>
  <si>
    <t>Transf. y subv. corrientes de empresas privadas</t>
  </si>
  <si>
    <t>Transferencias corrientes de empresas privadas</t>
  </si>
  <si>
    <t>Subvenciones corrientes de empresas privadas</t>
  </si>
  <si>
    <t>Subvenciones corrientes reintegrables de empresas privadas</t>
  </si>
  <si>
    <t>De familias e instituciones sin fines de lucro</t>
  </si>
  <si>
    <t>Transf. y subv. corr. de familias e inst. sin fines lucro</t>
  </si>
  <si>
    <t>Transf .corr. de familias e inst. sin fines lucro</t>
  </si>
  <si>
    <t>Subvenciones corrientes de familias e instituc.</t>
  </si>
  <si>
    <t>Transfer. y subv. corrientes de fundaciones</t>
  </si>
  <si>
    <t>Transferencias corrientes de fundaciones</t>
  </si>
  <si>
    <t>Subvenciones corrientes de fundaciones</t>
  </si>
  <si>
    <t>Ingresos Conferencia Consejos Sociales</t>
  </si>
  <si>
    <t>Del exterior</t>
  </si>
  <si>
    <t>Otras subvenciones corrientes de la UE.</t>
  </si>
  <si>
    <t>Otras subvenc. corrientes de la UE. No reintegrables</t>
  </si>
  <si>
    <t>Otras subven. corrientes de la UE. Reintegrables</t>
  </si>
  <si>
    <t>Otras subvenciones corrientes</t>
  </si>
  <si>
    <t>Otras subven. corrientes del Exterior no reintegrables</t>
  </si>
  <si>
    <t>Capítulo 5 INGRESOS PATRIMONIALES</t>
  </si>
  <si>
    <t>Intereses de depósitos</t>
  </si>
  <si>
    <t>Intereses de cuentas bancarias</t>
  </si>
  <si>
    <t>Intereses de cuentas corrientes</t>
  </si>
  <si>
    <t>Otros intereses cuentas bancarias</t>
  </si>
  <si>
    <t>Dividendos  y participación en beneficios</t>
  </si>
  <si>
    <t>Dividendos procedentes de diversos legados</t>
  </si>
  <si>
    <t>Rentas de bienes inmuebles</t>
  </si>
  <si>
    <t>Alquiler y productos de inmuebles</t>
  </si>
  <si>
    <t>Alquiler de locales</t>
  </si>
  <si>
    <t>Otros alquileres taquillas, azoteas…</t>
  </si>
  <si>
    <t>Productos de concesiones y aprov. Especiales</t>
  </si>
  <si>
    <t>Producto de concesiones administrativas</t>
  </si>
  <si>
    <t>Cesiones de locales</t>
  </si>
  <si>
    <t>Cesiones de taquillas y azoteas y otras concesiones</t>
  </si>
  <si>
    <t>Explotación de patentes y marcas</t>
  </si>
  <si>
    <t>Capítulo 6 ENAJENACIÓN DE INVERSIONES REALES</t>
  </si>
  <si>
    <t>De las demás inversiones reales</t>
  </si>
  <si>
    <t>Enajenación de otras inversiones reales</t>
  </si>
  <si>
    <t>Capítulo 7 TRANSFERENCIAS Y SUBVENCIONES DE CAPITAL</t>
  </si>
  <si>
    <t>Transf. y subv. capital de la Administración del Estado</t>
  </si>
  <si>
    <t>Transfer. de capital de M. de Educ., Cultura y Deporte</t>
  </si>
  <si>
    <t>Transf. del Ministerio de Educación para investigación</t>
  </si>
  <si>
    <t>Subvenc. del Minist. de Educación, Cultura y Depor.</t>
  </si>
  <si>
    <t>Transferencias de M. de Educ., Cult. y Depor. para Inv.</t>
  </si>
  <si>
    <t>Subv. del M.C.I para investigación</t>
  </si>
  <si>
    <t>Transf. y subv. de otros Ministerios para Investigación</t>
  </si>
  <si>
    <t>Transferencias de capital de otros Ministerios</t>
  </si>
  <si>
    <t>Subvenciones de capital de otros Ministerios para investigación</t>
  </si>
  <si>
    <t>Subvenciones nominativas otros Ministerios</t>
  </si>
  <si>
    <t>Transf. y subv. de de capital del Ministerio de Universidades</t>
  </si>
  <si>
    <t>Subv.capital del Ministerio Universid.en el marco del PRTR</t>
  </si>
  <si>
    <t>Transferencias y subvenciones de capital OOAA</t>
  </si>
  <si>
    <t>Transf. de capital de OOAA</t>
  </si>
  <si>
    <t>Subvenciones de capital de OOAA</t>
  </si>
  <si>
    <t>Transf. y subv. de agencias estatales y otras entidades</t>
  </si>
  <si>
    <t>Transf. y subv. de la Agencia Estatal de Investigación</t>
  </si>
  <si>
    <t>Subv. de capital de la Agencia Estatal de Investigación</t>
  </si>
  <si>
    <t xml:space="preserve">Transf. y subv. de capital de ent públ. empre. y otras entidades </t>
  </si>
  <si>
    <t>Subv. capital de entid. públ. empres. y otras entidades</t>
  </si>
  <si>
    <t>Transf. y Subv. de capital de otros entes públicos</t>
  </si>
  <si>
    <t>Transferencias y subvenciones de capital CCAA</t>
  </si>
  <si>
    <t>De la Comunidad de Madrid</t>
  </si>
  <si>
    <t>Transferencias de capital de la CM para inversiones</t>
  </si>
  <si>
    <t>Subvenciones de capital de la CM para investigación</t>
  </si>
  <si>
    <t>Subvenciones de capital Comunidad de Madrid  I3</t>
  </si>
  <si>
    <t>Subvenc. de capital de la CM por ejecución de sentencias</t>
  </si>
  <si>
    <t>Otras transferencias y subvenciones de capital</t>
  </si>
  <si>
    <t>795.01  OT. SU. DE CA. DE LA</t>
  </si>
  <si>
    <t>Otras subvenciones de capital para investigación</t>
  </si>
  <si>
    <t>795.02  PR. MARCO 2000 A 200</t>
  </si>
  <si>
    <t>De Corporaciones Locales</t>
  </si>
  <si>
    <t>795.03  PR. MARCO 2007 A 201</t>
  </si>
  <si>
    <t>Tranferencias y subvenciones de capital de ayuntamientos</t>
  </si>
  <si>
    <t>799 OTR. TR. Y SUB. EXTER.</t>
  </si>
  <si>
    <t>Subvenciones de Capital de Ayuntamientos</t>
  </si>
  <si>
    <t>799.00  OT. TR. CAP. EXTERIO</t>
  </si>
  <si>
    <t>799.01  OT. SU. CAP. EXTERIO</t>
  </si>
  <si>
    <t>De empresas privadas</t>
  </si>
  <si>
    <t>Transfe. y subven. cap. de emp. privadas para investigación</t>
  </si>
  <si>
    <t>Transfer. capital para invest. de empresas privadas</t>
  </si>
  <si>
    <t>Subvenciones de empresas privadas para investigación</t>
  </si>
  <si>
    <t>Transf. y subvenc. de familias e instituciones sin fines de lucro</t>
  </si>
  <si>
    <t>Transferencias de familias e inst. sin fines de lucro</t>
  </si>
  <si>
    <t>Subvenciones de familias e inst. sin fines de lucro</t>
  </si>
  <si>
    <t>Transferencias y subvenc. de Fundaciones</t>
  </si>
  <si>
    <t>Transferencias de Fundaciones</t>
  </si>
  <si>
    <t>Subvenciones de Fundaciones</t>
  </si>
  <si>
    <t>Transferencias y subvenciones del exterior</t>
  </si>
  <si>
    <t>Transf. y Subvenciones de capital fondos FEDER</t>
  </si>
  <si>
    <t>Subvenciones de capital fondos FEDER</t>
  </si>
  <si>
    <t>Otras Transf. y subv. de capital de la UE</t>
  </si>
  <si>
    <t>Otras Subvenciones de capital de la UE</t>
  </si>
  <si>
    <r>
      <t xml:space="preserve">Programa  marco 2000  a  2006  </t>
    </r>
    <r>
      <rPr>
        <b/>
        <sz val="11"/>
        <rFont val="Arial"/>
        <family val="2"/>
      </rPr>
      <t xml:space="preserve">   </t>
    </r>
  </si>
  <si>
    <r>
      <t xml:space="preserve">Programa  marco 2007  a  2013  </t>
    </r>
    <r>
      <rPr>
        <b/>
        <sz val="11"/>
        <rFont val="Arial"/>
        <family val="2"/>
      </rPr>
      <t xml:space="preserve">   </t>
    </r>
  </si>
  <si>
    <t>Horizonte 2020</t>
  </si>
  <si>
    <t>Otras Transf. y subv. de capital del exterior</t>
  </si>
  <si>
    <t>Otras transferencias de capital del exterior</t>
  </si>
  <si>
    <t>Otras subvenciones de capital del exterior</t>
  </si>
  <si>
    <t>Capítulo 8 ACTIVOS FINANCIEROS</t>
  </si>
  <si>
    <t>Enajenación deuda Sector Público</t>
  </si>
  <si>
    <t>Reintegro préstamos concedidos fuera del Sector Público</t>
  </si>
  <si>
    <t>Reintegro préstamos al personal a corto plazo</t>
  </si>
  <si>
    <t>Reintegro préstamos al personal funcionario a corto plazo</t>
  </si>
  <si>
    <t>Reintegro préstamos al personal laboral a corto plazo</t>
  </si>
  <si>
    <t>Reintegro préstamos al personal a largo plazo</t>
  </si>
  <si>
    <t>Enajenación acciones y participaciones fuera del Sector Público</t>
  </si>
  <si>
    <t>Enajen. accion. y partic. fuera Sector Público</t>
  </si>
  <si>
    <t>Enajen. Accion.y part. fuera  Sector Públ. largo plazo</t>
  </si>
  <si>
    <t>Enajen. Accion.y part. fuera  Sector Públ. corto plazo</t>
  </si>
  <si>
    <t>Remanente Tesorería</t>
  </si>
  <si>
    <t>Remanente Tesorería afectado</t>
  </si>
  <si>
    <t>TOTAL INGRESOS UPM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</si>
</sst>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\ \ "/>
    <numFmt numFmtId="165" formatCode="#,##0.00_ ;\-#,##0.00\ "/>
    <numFmt numFmtId="166" formatCode="#,##0.00\ \ "/>
  </numFmts>
  <fonts count="17">
    <font>
      <sz val="10"/>
      <name val="Geneva"/>
    </font>
    <font>
      <sz val="11"/>
      <color indexed="8"/>
      <name val="Calibri"/>
      <family val="2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Geneva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3" fontId="0" fillId="0" borderId="0" applyFont="0"/>
    <xf numFmtId="0" fontId="1" fillId="0" borderId="0"/>
    <xf numFmtId="44" fontId="1" fillId="0" borderId="0" applyFont="0" applyFill="0" applyBorder="0" applyAlignment="0" applyProtection="0"/>
    <xf numFmtId="3" fontId="5" fillId="0" borderId="0" applyFont="0"/>
    <xf numFmtId="0" fontId="5" fillId="0" borderId="0"/>
  </cellStyleXfs>
  <cellXfs count="100">
    <xf numFmtId="3" fontId="0" fillId="0" borderId="0" xfId="0"/>
    <xf numFmtId="0" fontId="2" fillId="0" borderId="0" xfId="1" applyFont="1" applyAlignment="1">
      <alignment horizontal="centerContinuous" vertical="top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/>
    <xf numFmtId="0" fontId="4" fillId="0" borderId="0" xfId="1" applyFont="1" applyFill="1"/>
    <xf numFmtId="3" fontId="6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Continuous" vertical="center"/>
    </xf>
    <xf numFmtId="3" fontId="3" fillId="0" borderId="0" xfId="0" applyFont="1" applyFill="1" applyBorder="1"/>
    <xf numFmtId="0" fontId="3" fillId="0" borderId="0" xfId="1" applyFont="1"/>
    <xf numFmtId="0" fontId="8" fillId="0" borderId="0" xfId="1" applyFont="1"/>
    <xf numFmtId="44" fontId="7" fillId="0" borderId="0" xfId="2" applyFont="1" applyFill="1" applyBorder="1" applyAlignment="1">
      <alignment horizontal="center"/>
    </xf>
    <xf numFmtId="0" fontId="7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right" vertical="center" indent="1"/>
    </xf>
    <xf numFmtId="0" fontId="4" fillId="2" borderId="0" xfId="1" applyFont="1" applyFill="1" applyBorder="1" applyAlignment="1">
      <alignment horizontal="right" vertical="center" indent="1"/>
    </xf>
    <xf numFmtId="0" fontId="4" fillId="2" borderId="0" xfId="1" applyFont="1" applyFill="1" applyAlignment="1">
      <alignment horizontal="right" vertical="center" indent="1"/>
    </xf>
    <xf numFmtId="165" fontId="7" fillId="2" borderId="0" xfId="2" applyNumberFormat="1" applyFont="1" applyFill="1" applyBorder="1" applyAlignment="1">
      <alignment horizontal="right" vertical="center" indent="1"/>
    </xf>
    <xf numFmtId="0" fontId="4" fillId="0" borderId="0" xfId="1" applyFont="1" applyBorder="1"/>
    <xf numFmtId="0" fontId="4" fillId="0" borderId="0" xfId="1" applyFont="1" applyFill="1" applyBorder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right" vertical="center" indent="1"/>
    </xf>
    <xf numFmtId="0" fontId="8" fillId="0" borderId="0" xfId="1" applyFont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 indent="1"/>
    </xf>
    <xf numFmtId="4" fontId="3" fillId="0" borderId="0" xfId="1" applyNumberFormat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165" fontId="9" fillId="0" borderId="0" xfId="2" applyNumberFormat="1" applyFont="1" applyFill="1" applyBorder="1"/>
    <xf numFmtId="165" fontId="8" fillId="0" borderId="0" xfId="1" applyNumberFormat="1" applyFont="1" applyBorder="1"/>
    <xf numFmtId="0" fontId="8" fillId="0" borderId="0" xfId="1" applyFont="1" applyBorder="1"/>
    <xf numFmtId="0" fontId="8" fillId="0" borderId="0" xfId="1" applyFont="1" applyFill="1" applyBorder="1"/>
    <xf numFmtId="0" fontId="8" fillId="0" borderId="0" xfId="1" applyFont="1" applyFill="1"/>
    <xf numFmtId="4" fontId="3" fillId="0" borderId="0" xfId="1" applyNumberFormat="1" applyFont="1"/>
    <xf numFmtId="165" fontId="8" fillId="0" borderId="0" xfId="2" applyNumberFormat="1" applyFont="1" applyFill="1" applyBorder="1"/>
    <xf numFmtId="44" fontId="9" fillId="0" borderId="0" xfId="2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 indent="1"/>
    </xf>
    <xf numFmtId="4" fontId="3" fillId="0" borderId="0" xfId="1" applyNumberFormat="1" applyFont="1" applyFill="1" applyBorder="1"/>
    <xf numFmtId="44" fontId="4" fillId="0" borderId="0" xfId="2" applyFont="1" applyFill="1" applyBorder="1"/>
    <xf numFmtId="10" fontId="4" fillId="0" borderId="0" xfId="1" applyNumberFormat="1" applyFont="1"/>
    <xf numFmtId="4" fontId="4" fillId="0" borderId="0" xfId="1" applyNumberFormat="1" applyFont="1"/>
    <xf numFmtId="4" fontId="4" fillId="0" borderId="0" xfId="1" applyNumberFormat="1" applyFont="1" applyFill="1"/>
    <xf numFmtId="4" fontId="3" fillId="0" borderId="0" xfId="2" applyNumberFormat="1" applyFont="1" applyFill="1" applyBorder="1"/>
    <xf numFmtId="4" fontId="10" fillId="0" borderId="0" xfId="1" applyNumberFormat="1" applyFont="1" applyFill="1" applyBorder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indent="1"/>
    </xf>
    <xf numFmtId="165" fontId="8" fillId="0" borderId="0" xfId="1" applyNumberFormat="1" applyFont="1"/>
    <xf numFmtId="4" fontId="4" fillId="0" borderId="0" xfId="1" applyNumberFormat="1" applyFont="1" applyFill="1" applyBorder="1"/>
    <xf numFmtId="4" fontId="8" fillId="0" borderId="0" xfId="1" applyNumberFormat="1" applyFont="1"/>
    <xf numFmtId="0" fontId="12" fillId="0" borderId="0" xfId="1" applyFont="1" applyFill="1" applyBorder="1" applyAlignment="1">
      <alignment horizontal="left"/>
    </xf>
    <xf numFmtId="0" fontId="12" fillId="0" borderId="0" xfId="1" applyFont="1" applyFill="1" applyBorder="1" applyAlignment="1">
      <alignment horizontal="left" indent="1"/>
    </xf>
    <xf numFmtId="44" fontId="12" fillId="0" borderId="0" xfId="2" applyFont="1" applyFill="1" applyBorder="1"/>
    <xf numFmtId="4" fontId="8" fillId="0" borderId="0" xfId="1" applyNumberFormat="1" applyFont="1" applyFill="1" applyBorder="1"/>
    <xf numFmtId="0" fontId="8" fillId="0" borderId="0" xfId="1" applyFont="1" applyFill="1" applyBorder="1" applyAlignment="1">
      <alignment horizontal="left" indent="1"/>
    </xf>
    <xf numFmtId="4" fontId="3" fillId="0" borderId="0" xfId="1" applyNumberFormat="1" applyFont="1" applyFill="1"/>
    <xf numFmtId="3" fontId="10" fillId="0" borderId="0" xfId="0" applyFont="1" applyAlignment="1">
      <alignment horizontal="left" vertical="center"/>
    </xf>
    <xf numFmtId="3" fontId="6" fillId="0" borderId="0" xfId="0" applyFont="1" applyAlignment="1">
      <alignment horizontal="left" vertical="center" indent="1"/>
    </xf>
    <xf numFmtId="166" fontId="13" fillId="0" borderId="0" xfId="0" applyNumberFormat="1" applyFont="1" applyFill="1" applyBorder="1" applyAlignment="1">
      <alignment horizontal="right" vertical="center" indent="1"/>
    </xf>
    <xf numFmtId="164" fontId="6" fillId="0" borderId="0" xfId="0" applyNumberFormat="1" applyFont="1" applyBorder="1" applyAlignment="1">
      <alignment horizontal="right" vertical="center" indent="1"/>
    </xf>
    <xf numFmtId="4" fontId="13" fillId="0" borderId="0" xfId="0" applyNumberFormat="1" applyFont="1" applyAlignment="1">
      <alignment horizontal="right" vertical="center" indent="1"/>
    </xf>
    <xf numFmtId="3" fontId="13" fillId="0" borderId="0" xfId="0" applyFont="1" applyAlignment="1">
      <alignment vertical="center"/>
    </xf>
    <xf numFmtId="3" fontId="13" fillId="0" borderId="0" xfId="0" applyFont="1" applyFill="1" applyAlignment="1">
      <alignment vertical="center"/>
    </xf>
    <xf numFmtId="0" fontId="4" fillId="2" borderId="0" xfId="1" applyFont="1" applyFill="1" applyBorder="1" applyAlignment="1">
      <alignment horizontal="left" vertical="center" indent="1"/>
    </xf>
    <xf numFmtId="0" fontId="4" fillId="0" borderId="0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horizontal="right" vertical="center" indent="1"/>
    </xf>
    <xf numFmtId="0" fontId="4" fillId="0" borderId="0" xfId="1" applyFont="1" applyFill="1" applyBorder="1" applyAlignment="1">
      <alignment horizontal="right" vertical="center" indent="1"/>
    </xf>
    <xf numFmtId="0" fontId="4" fillId="0" borderId="0" xfId="1" applyFont="1" applyFill="1" applyAlignment="1">
      <alignment horizontal="right" vertical="center" indent="1"/>
    </xf>
    <xf numFmtId="3" fontId="6" fillId="0" borderId="0" xfId="3" applyFont="1" applyFill="1" applyAlignment="1">
      <alignment horizontal="left" vertical="center" indent="1"/>
    </xf>
    <xf numFmtId="166" fontId="13" fillId="0" borderId="0" xfId="3" applyNumberFormat="1" applyFont="1" applyFill="1" applyBorder="1" applyAlignment="1">
      <alignment horizontal="right" vertical="center" indent="1"/>
    </xf>
    <xf numFmtId="164" fontId="6" fillId="0" borderId="0" xfId="3" applyNumberFormat="1" applyFont="1" applyFill="1" applyBorder="1" applyAlignment="1">
      <alignment horizontal="right" vertical="center" indent="1"/>
    </xf>
    <xf numFmtId="0" fontId="7" fillId="0" borderId="0" xfId="1" applyFont="1" applyFill="1" applyBorder="1" applyAlignment="1">
      <alignment horizontal="left" vertical="center"/>
    </xf>
    <xf numFmtId="165" fontId="3" fillId="0" borderId="0" xfId="2" applyNumberFormat="1" applyFont="1" applyFill="1" applyBorder="1"/>
    <xf numFmtId="3" fontId="10" fillId="0" borderId="0" xfId="3" applyFont="1" applyFill="1" applyAlignment="1">
      <alignment horizontal="left" vertical="center"/>
    </xf>
    <xf numFmtId="4" fontId="8" fillId="0" borderId="0" xfId="1" applyNumberFormat="1" applyFont="1" applyFill="1"/>
    <xf numFmtId="4" fontId="9" fillId="0" borderId="0" xfId="1" applyNumberFormat="1" applyFont="1" applyFill="1"/>
    <xf numFmtId="0" fontId="10" fillId="0" borderId="0" xfId="1" applyFont="1" applyFill="1" applyBorder="1" applyAlignment="1">
      <alignment horizontal="left"/>
    </xf>
    <xf numFmtId="0" fontId="4" fillId="0" borderId="0" xfId="1" applyFont="1" applyAlignment="1">
      <alignment horizontal="left" indent="1"/>
    </xf>
    <xf numFmtId="0" fontId="8" fillId="0" borderId="0" xfId="4" applyFont="1" applyFill="1" applyBorder="1"/>
    <xf numFmtId="0" fontId="7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indent="1"/>
    </xf>
    <xf numFmtId="0" fontId="4" fillId="0" borderId="0" xfId="1" applyFont="1" applyFill="1" applyBorder="1" applyAlignment="1">
      <alignment horizontal="left"/>
    </xf>
    <xf numFmtId="165" fontId="7" fillId="0" borderId="0" xfId="2" applyNumberFormat="1" applyFont="1" applyFill="1" applyBorder="1"/>
    <xf numFmtId="0" fontId="4" fillId="0" borderId="0" xfId="1" applyFont="1" applyFill="1" applyAlignment="1">
      <alignment horizontal="left" indent="1"/>
    </xf>
    <xf numFmtId="4" fontId="8" fillId="0" borderId="0" xfId="1" applyNumberFormat="1" applyFont="1" applyFill="1" applyBorder="1" applyAlignment="1">
      <alignment horizontal="left"/>
    </xf>
    <xf numFmtId="165" fontId="4" fillId="0" borderId="0" xfId="4" applyNumberFormat="1" applyFont="1" applyBorder="1"/>
    <xf numFmtId="0" fontId="9" fillId="0" borderId="0" xfId="1" applyFont="1" applyFill="1" applyAlignment="1">
      <alignment horizontal="left" indent="1"/>
    </xf>
    <xf numFmtId="0" fontId="8" fillId="0" borderId="0" xfId="1" applyFont="1" applyFill="1" applyAlignment="1">
      <alignment horizontal="left" indent="1"/>
    </xf>
    <xf numFmtId="0" fontId="11" fillId="0" borderId="0" xfId="0" applyNumberFormat="1" applyFont="1" applyFill="1" applyBorder="1" applyAlignment="1">
      <alignment horizontal="left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165" fontId="8" fillId="0" borderId="0" xfId="1" applyNumberFormat="1" applyFont="1" applyFill="1"/>
    <xf numFmtId="0" fontId="11" fillId="0" borderId="1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4" fontId="10" fillId="0" borderId="0" xfId="1" applyNumberFormat="1" applyFont="1" applyFill="1"/>
    <xf numFmtId="0" fontId="9" fillId="0" borderId="0" xfId="1" applyFont="1" applyFill="1"/>
    <xf numFmtId="4" fontId="10" fillId="0" borderId="0" xfId="1" applyNumberFormat="1" applyFont="1"/>
    <xf numFmtId="0" fontId="9" fillId="0" borderId="0" xfId="1" applyFont="1"/>
    <xf numFmtId="4" fontId="8" fillId="0" borderId="0" xfId="4" applyNumberFormat="1" applyFont="1" applyFill="1" applyBorder="1"/>
    <xf numFmtId="4" fontId="4" fillId="0" borderId="0" xfId="1" applyNumberFormat="1" applyFont="1" applyBorder="1"/>
  </cellXfs>
  <cellStyles count="5">
    <cellStyle name="Moneda 3" xfId="2"/>
    <cellStyle name="Normal" xfId="0" builtinId="0"/>
    <cellStyle name="Normal 2" xfId="4"/>
    <cellStyle name="Normal 2 4" xfId="3"/>
    <cellStyle name="Normal_Presupuesto 2009_Lin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44"/>
  <sheetViews>
    <sheetView tabSelected="1" workbookViewId="0"/>
  </sheetViews>
  <sheetFormatPr baseColWidth="10" defaultColWidth="12.54296875" defaultRowHeight="14"/>
  <cols>
    <col min="1" max="1" width="6.453125" style="4" customWidth="1"/>
    <col min="2" max="2" width="44.54296875" style="4" customWidth="1"/>
    <col min="3" max="3" width="14.453125" style="34" customWidth="1"/>
    <col min="4" max="4" width="15.453125" style="10" customWidth="1"/>
    <col min="5" max="5" width="15.54296875" style="4" customWidth="1"/>
    <col min="6" max="6" width="17.453125" style="4" customWidth="1"/>
    <col min="7" max="7" width="14.36328125" style="4" bestFit="1" customWidth="1"/>
    <col min="8" max="8" width="12.54296875" style="4"/>
    <col min="9" max="9" width="14.36328125" style="5" bestFit="1" customWidth="1"/>
    <col min="10" max="10" width="69" style="5" bestFit="1" customWidth="1"/>
    <col min="11" max="11" width="14.453125" style="5" bestFit="1" customWidth="1"/>
    <col min="12" max="12" width="13.453125" style="5" bestFit="1" customWidth="1"/>
    <col min="13" max="21" width="12.54296875" style="5"/>
    <col min="22" max="16384" width="12.54296875" style="4"/>
  </cols>
  <sheetData>
    <row r="1" spans="1:21" ht="26.25" customHeight="1">
      <c r="A1" s="1" t="s">
        <v>0</v>
      </c>
      <c r="B1" s="2"/>
      <c r="C1" s="3"/>
      <c r="D1" s="3"/>
      <c r="E1" s="3"/>
      <c r="F1" s="3"/>
    </row>
    <row r="2" spans="1:21" s="8" customFormat="1" ht="19.5" customHeight="1">
      <c r="A2" s="6"/>
      <c r="B2" s="6"/>
      <c r="C2" s="7" t="s">
        <v>1</v>
      </c>
      <c r="D2" s="7" t="s">
        <v>2</v>
      </c>
      <c r="E2" s="7" t="s">
        <v>3</v>
      </c>
      <c r="F2" s="7" t="s">
        <v>4</v>
      </c>
    </row>
    <row r="3" spans="1:21" ht="6.75" customHeight="1">
      <c r="C3" s="9"/>
      <c r="E3" s="11"/>
    </row>
    <row r="4" spans="1:21" ht="13.5" customHeight="1">
      <c r="A4" s="12" t="s">
        <v>5</v>
      </c>
      <c r="B4" s="13"/>
      <c r="C4" s="14"/>
      <c r="D4" s="15"/>
      <c r="E4" s="16"/>
      <c r="F4" s="17">
        <f>SUM(E6:E60)</f>
        <v>91991907.739999995</v>
      </c>
      <c r="G4" s="18"/>
      <c r="H4" s="18"/>
      <c r="I4" s="19"/>
      <c r="J4" s="19"/>
      <c r="K4" s="19"/>
      <c r="L4" s="19"/>
      <c r="M4" s="19"/>
      <c r="N4" s="19"/>
      <c r="O4" s="19"/>
    </row>
    <row r="5" spans="1:21" ht="6" customHeight="1">
      <c r="A5" s="20"/>
      <c r="C5" s="21"/>
      <c r="D5" s="22"/>
      <c r="E5" s="23"/>
      <c r="F5" s="24"/>
    </row>
    <row r="6" spans="1:21" s="10" customFormat="1" ht="13.5" customHeight="1">
      <c r="A6" s="25">
        <v>31</v>
      </c>
      <c r="B6" s="26" t="s">
        <v>6</v>
      </c>
      <c r="C6" s="27"/>
      <c r="D6" s="28"/>
      <c r="E6" s="29">
        <f>SUM(D7,D20,D23,D28,D30)</f>
        <v>66148837.039999999</v>
      </c>
      <c r="F6" s="29"/>
      <c r="G6" s="30"/>
      <c r="H6" s="31"/>
      <c r="I6" s="32"/>
      <c r="J6" s="32"/>
      <c r="K6" s="32"/>
      <c r="L6" s="32"/>
      <c r="M6" s="32"/>
      <c r="N6" s="32"/>
      <c r="O6" s="32"/>
      <c r="P6" s="33"/>
      <c r="Q6" s="33"/>
      <c r="R6" s="33"/>
      <c r="S6" s="33"/>
      <c r="T6" s="33"/>
      <c r="U6" s="33"/>
    </row>
    <row r="7" spans="1:21" s="10" customFormat="1" ht="13.5" customHeight="1">
      <c r="A7" s="25">
        <v>310</v>
      </c>
      <c r="B7" s="26" t="s">
        <v>7</v>
      </c>
      <c r="C7" s="34"/>
      <c r="D7" s="35">
        <f>SUM(C8:C17)</f>
        <v>64795521.189999998</v>
      </c>
      <c r="E7" s="36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 ht="12.75" customHeight="1">
      <c r="A8" s="37" t="s">
        <v>8</v>
      </c>
      <c r="B8" s="38" t="s">
        <v>9</v>
      </c>
      <c r="C8" s="39">
        <v>50889906.789999999</v>
      </c>
      <c r="E8" s="40"/>
      <c r="F8" s="41"/>
      <c r="G8" s="42"/>
      <c r="H8" s="41"/>
      <c r="J8" s="43"/>
    </row>
    <row r="9" spans="1:21" ht="12.75" customHeight="1">
      <c r="A9" s="37" t="s">
        <v>10</v>
      </c>
      <c r="B9" s="38" t="s">
        <v>11</v>
      </c>
      <c r="C9" s="39">
        <v>758716</v>
      </c>
      <c r="E9" s="40"/>
      <c r="F9" s="41"/>
      <c r="G9" s="42"/>
      <c r="H9" s="41"/>
      <c r="J9" s="43"/>
    </row>
    <row r="10" spans="1:21" ht="12.75" hidden="1" customHeight="1">
      <c r="A10" s="37" t="s">
        <v>12</v>
      </c>
      <c r="B10" s="38" t="s">
        <v>13</v>
      </c>
      <c r="C10" s="39"/>
      <c r="E10" s="37"/>
      <c r="F10" s="41"/>
      <c r="G10" s="42"/>
      <c r="H10" s="41"/>
      <c r="J10" s="43"/>
    </row>
    <row r="11" spans="1:21" ht="12.75" customHeight="1">
      <c r="A11" s="37" t="s">
        <v>14</v>
      </c>
      <c r="B11" s="38" t="s">
        <v>15</v>
      </c>
      <c r="C11" s="39">
        <v>235000</v>
      </c>
      <c r="E11" s="40"/>
      <c r="F11" s="41"/>
      <c r="G11" s="42"/>
      <c r="H11" s="41"/>
      <c r="J11" s="43"/>
    </row>
    <row r="12" spans="1:21" ht="12.75" hidden="1" customHeight="1">
      <c r="A12" s="37" t="s">
        <v>16</v>
      </c>
      <c r="B12" s="38" t="s">
        <v>17</v>
      </c>
      <c r="C12" s="39"/>
      <c r="E12" s="40"/>
      <c r="F12" s="41"/>
      <c r="G12" s="42"/>
      <c r="H12" s="41"/>
      <c r="J12" s="43"/>
    </row>
    <row r="13" spans="1:21" ht="12.75" customHeight="1">
      <c r="A13" s="37" t="s">
        <v>18</v>
      </c>
      <c r="B13" s="38" t="s">
        <v>19</v>
      </c>
      <c r="C13" s="39">
        <v>1050000</v>
      </c>
      <c r="E13" s="40"/>
      <c r="F13" s="41"/>
      <c r="G13" s="42"/>
      <c r="H13" s="41"/>
      <c r="J13" s="43"/>
    </row>
    <row r="14" spans="1:21" ht="12.75" customHeight="1">
      <c r="A14" s="37" t="s">
        <v>20</v>
      </c>
      <c r="B14" s="38" t="s">
        <v>21</v>
      </c>
      <c r="C14" s="34">
        <v>300000</v>
      </c>
      <c r="E14" s="40"/>
      <c r="F14" s="41"/>
      <c r="G14" s="42"/>
      <c r="H14" s="41"/>
      <c r="J14" s="43"/>
    </row>
    <row r="15" spans="1:21" ht="12.75" customHeight="1">
      <c r="A15" s="37" t="s">
        <v>22</v>
      </c>
      <c r="B15" s="38" t="s">
        <v>23</v>
      </c>
      <c r="C15" s="34">
        <v>11376898.4</v>
      </c>
      <c r="E15" s="40"/>
      <c r="F15" s="41"/>
      <c r="G15" s="42"/>
      <c r="H15" s="41"/>
      <c r="J15" s="43"/>
    </row>
    <row r="16" spans="1:21" ht="12.75" hidden="1" customHeight="1">
      <c r="A16" s="37" t="s">
        <v>24</v>
      </c>
      <c r="B16" s="38" t="s">
        <v>25</v>
      </c>
      <c r="E16" s="40"/>
      <c r="F16" s="41"/>
      <c r="G16" s="42"/>
      <c r="H16" s="41"/>
      <c r="J16" s="43"/>
    </row>
    <row r="17" spans="1:21" ht="12.75" customHeight="1">
      <c r="A17" s="37" t="s">
        <v>26</v>
      </c>
      <c r="B17" s="38" t="s">
        <v>27</v>
      </c>
      <c r="C17" s="44">
        <v>185000</v>
      </c>
      <c r="E17" s="40"/>
      <c r="F17" s="41"/>
      <c r="G17" s="42"/>
      <c r="H17" s="41"/>
      <c r="J17" s="43"/>
    </row>
    <row r="18" spans="1:21" ht="12.75" hidden="1" customHeight="1">
      <c r="A18" s="37" t="s">
        <v>28</v>
      </c>
      <c r="B18" s="38" t="s">
        <v>29</v>
      </c>
      <c r="C18" s="44"/>
      <c r="E18" s="40"/>
    </row>
    <row r="19" spans="1:21" ht="12.75" hidden="1" customHeight="1">
      <c r="A19" s="37" t="s">
        <v>30</v>
      </c>
      <c r="B19" s="38" t="s">
        <v>31</v>
      </c>
      <c r="C19" s="44"/>
      <c r="E19" s="40"/>
    </row>
    <row r="20" spans="1:21" s="10" customFormat="1" ht="13" hidden="1">
      <c r="A20" s="25">
        <v>311</v>
      </c>
      <c r="B20" s="26" t="s">
        <v>32</v>
      </c>
      <c r="C20" s="34"/>
      <c r="D20" s="35">
        <f>SUM(C21:C22)</f>
        <v>0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hidden="1">
      <c r="A21" s="37" t="s">
        <v>8</v>
      </c>
      <c r="B21" s="38" t="s">
        <v>33</v>
      </c>
      <c r="C21" s="44"/>
    </row>
    <row r="22" spans="1:21" hidden="1">
      <c r="A22" s="37" t="s">
        <v>10</v>
      </c>
      <c r="B22" s="38" t="s">
        <v>34</v>
      </c>
      <c r="C22" s="44">
        <v>0</v>
      </c>
    </row>
    <row r="23" spans="1:21" s="10" customFormat="1" ht="13.5" customHeight="1">
      <c r="A23" s="25">
        <v>312</v>
      </c>
      <c r="B23" s="26" t="s">
        <v>35</v>
      </c>
      <c r="C23" s="45"/>
      <c r="D23" s="35">
        <f>SUM(C24:C27)</f>
        <v>438000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</row>
    <row r="24" spans="1:21" ht="12.75" customHeight="1">
      <c r="A24" s="37" t="s">
        <v>8</v>
      </c>
      <c r="B24" s="38" t="s">
        <v>36</v>
      </c>
      <c r="C24" s="44">
        <v>10000</v>
      </c>
    </row>
    <row r="25" spans="1:21" ht="12.75" customHeight="1">
      <c r="A25" s="37" t="s">
        <v>10</v>
      </c>
      <c r="B25" s="38" t="s">
        <v>37</v>
      </c>
      <c r="C25" s="44">
        <v>276000</v>
      </c>
    </row>
    <row r="26" spans="1:21" ht="12.75" hidden="1" customHeight="1">
      <c r="A26" s="37" t="s">
        <v>12</v>
      </c>
      <c r="B26" s="38" t="s">
        <v>38</v>
      </c>
      <c r="C26" s="44"/>
      <c r="G26" s="46"/>
    </row>
    <row r="27" spans="1:21" ht="12.75" customHeight="1">
      <c r="A27" s="37" t="s">
        <v>14</v>
      </c>
      <c r="B27" s="38" t="s">
        <v>39</v>
      </c>
      <c r="C27" s="44">
        <v>152000</v>
      </c>
    </row>
    <row r="28" spans="1:21" ht="13.5" customHeight="1">
      <c r="A28" s="25">
        <v>314</v>
      </c>
      <c r="B28" s="47" t="s">
        <v>40</v>
      </c>
      <c r="C28" s="44"/>
      <c r="D28" s="35">
        <f>C29</f>
        <v>815315.85</v>
      </c>
    </row>
    <row r="29" spans="1:21" ht="12.75" customHeight="1">
      <c r="A29" s="37" t="s">
        <v>8</v>
      </c>
      <c r="B29" s="38" t="s">
        <v>40</v>
      </c>
      <c r="C29" s="44">
        <v>815315.85</v>
      </c>
    </row>
    <row r="30" spans="1:21" s="10" customFormat="1" ht="13.5" customHeight="1">
      <c r="A30" s="25">
        <v>319</v>
      </c>
      <c r="B30" s="26" t="s">
        <v>41</v>
      </c>
      <c r="C30" s="34"/>
      <c r="D30" s="35">
        <f>SUM(C31:C32)</f>
        <v>100000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</row>
    <row r="31" spans="1:21" ht="12.75" customHeight="1">
      <c r="A31" s="37" t="s">
        <v>8</v>
      </c>
      <c r="B31" s="38" t="s">
        <v>42</v>
      </c>
      <c r="C31" s="44">
        <v>50000</v>
      </c>
    </row>
    <row r="32" spans="1:21" ht="12.75" customHeight="1">
      <c r="A32" s="37" t="s">
        <v>10</v>
      </c>
      <c r="B32" s="38" t="s">
        <v>43</v>
      </c>
      <c r="C32" s="44">
        <v>50000</v>
      </c>
    </row>
    <row r="33" spans="1:21" s="10" customFormat="1" ht="13.5" customHeight="1">
      <c r="A33" s="25">
        <v>32</v>
      </c>
      <c r="B33" s="26" t="s">
        <v>44</v>
      </c>
      <c r="C33" s="45"/>
      <c r="D33" s="28"/>
      <c r="E33" s="29">
        <f>SUM(D34)</f>
        <v>24902070.699999999</v>
      </c>
      <c r="F33" s="29"/>
      <c r="G33" s="48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</row>
    <row r="34" spans="1:21" s="10" customFormat="1" ht="13.5" customHeight="1">
      <c r="A34" s="25">
        <v>329</v>
      </c>
      <c r="B34" s="26" t="s">
        <v>45</v>
      </c>
      <c r="C34" s="34"/>
      <c r="D34" s="35">
        <f>SUM(C35:C46)</f>
        <v>24902070.699999999</v>
      </c>
      <c r="G34" s="31"/>
      <c r="H34" s="46"/>
      <c r="I34" s="32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</row>
    <row r="35" spans="1:21" ht="12.75" customHeight="1">
      <c r="A35" s="37" t="s">
        <v>8</v>
      </c>
      <c r="B35" s="38" t="s">
        <v>46</v>
      </c>
      <c r="C35" s="44">
        <v>5866750.7000000002</v>
      </c>
      <c r="D35" s="35"/>
      <c r="E35" s="42"/>
      <c r="F35" s="42"/>
      <c r="G35" s="18"/>
      <c r="H35" s="46"/>
      <c r="I35" s="49"/>
    </row>
    <row r="36" spans="1:21" ht="12.75" customHeight="1">
      <c r="A36" s="37" t="s">
        <v>10</v>
      </c>
      <c r="B36" s="38" t="s">
        <v>47</v>
      </c>
      <c r="C36" s="44">
        <v>16040200</v>
      </c>
      <c r="D36" s="50"/>
      <c r="F36" s="42"/>
      <c r="G36" s="18"/>
      <c r="H36" s="46"/>
      <c r="I36" s="49"/>
    </row>
    <row r="37" spans="1:21" ht="12.75" customHeight="1">
      <c r="A37" s="37" t="s">
        <v>14</v>
      </c>
      <c r="B37" s="38" t="s">
        <v>48</v>
      </c>
      <c r="C37" s="44">
        <v>53000</v>
      </c>
      <c r="F37" s="42"/>
      <c r="G37" s="18"/>
      <c r="H37" s="46"/>
      <c r="I37" s="49"/>
    </row>
    <row r="38" spans="1:21" ht="12.75" customHeight="1">
      <c r="A38" s="37" t="s">
        <v>16</v>
      </c>
      <c r="B38" s="38" t="s">
        <v>49</v>
      </c>
      <c r="C38" s="44">
        <v>700</v>
      </c>
      <c r="F38" s="42"/>
      <c r="G38" s="18"/>
      <c r="H38" s="46"/>
      <c r="I38" s="49"/>
    </row>
    <row r="39" spans="1:21" ht="12.75" customHeight="1">
      <c r="A39" s="37" t="s">
        <v>18</v>
      </c>
      <c r="B39" s="38" t="s">
        <v>50</v>
      </c>
      <c r="C39" s="44">
        <v>470100</v>
      </c>
      <c r="F39" s="42"/>
      <c r="G39" s="18"/>
      <c r="H39" s="46"/>
      <c r="I39" s="49"/>
    </row>
    <row r="40" spans="1:21" ht="12.75" customHeight="1">
      <c r="A40" s="37" t="s">
        <v>20</v>
      </c>
      <c r="B40" s="38" t="s">
        <v>51</v>
      </c>
      <c r="C40" s="44">
        <v>3320</v>
      </c>
      <c r="F40" s="42"/>
      <c r="G40" s="18"/>
      <c r="H40" s="46"/>
      <c r="I40" s="49"/>
    </row>
    <row r="41" spans="1:21" ht="12.75" customHeight="1">
      <c r="A41" s="37" t="s">
        <v>22</v>
      </c>
      <c r="B41" s="38" t="s">
        <v>52</v>
      </c>
      <c r="C41" s="44">
        <v>20000</v>
      </c>
      <c r="F41" s="42"/>
      <c r="G41" s="18"/>
      <c r="H41" s="46"/>
      <c r="I41" s="49"/>
    </row>
    <row r="42" spans="1:21" ht="12.75" customHeight="1">
      <c r="A42" s="37" t="s">
        <v>24</v>
      </c>
      <c r="B42" s="38" t="s">
        <v>53</v>
      </c>
      <c r="C42" s="44">
        <v>710000</v>
      </c>
      <c r="F42" s="42"/>
      <c r="G42" s="18"/>
      <c r="H42" s="46"/>
      <c r="I42" s="49"/>
    </row>
    <row r="43" spans="1:21" ht="12.75" customHeight="1">
      <c r="A43" s="37" t="s">
        <v>26</v>
      </c>
      <c r="B43" s="38" t="s">
        <v>54</v>
      </c>
      <c r="C43" s="44">
        <v>620000</v>
      </c>
      <c r="F43" s="42"/>
      <c r="G43" s="18"/>
      <c r="H43" s="46"/>
      <c r="I43" s="49"/>
    </row>
    <row r="44" spans="1:21" ht="12.75" customHeight="1">
      <c r="A44" s="37" t="s">
        <v>30</v>
      </c>
      <c r="B44" s="38" t="s">
        <v>55</v>
      </c>
      <c r="C44" s="44">
        <v>1050000</v>
      </c>
      <c r="F44" s="42"/>
      <c r="G44" s="18"/>
      <c r="H44" s="46"/>
      <c r="I44" s="49"/>
    </row>
    <row r="45" spans="1:21" ht="12.75" hidden="1" customHeight="1">
      <c r="A45" s="37" t="s">
        <v>56</v>
      </c>
      <c r="B45" s="38" t="s">
        <v>57</v>
      </c>
      <c r="C45" s="44"/>
      <c r="F45" s="42"/>
      <c r="G45" s="18"/>
      <c r="H45" s="46"/>
      <c r="I45" s="49"/>
    </row>
    <row r="46" spans="1:21" ht="12.75" customHeight="1">
      <c r="A46" s="37" t="s">
        <v>58</v>
      </c>
      <c r="B46" s="38" t="s">
        <v>59</v>
      </c>
      <c r="C46" s="44">
        <v>68000</v>
      </c>
      <c r="F46" s="42"/>
      <c r="G46" s="18"/>
      <c r="H46" s="46"/>
      <c r="I46" s="49"/>
    </row>
    <row r="47" spans="1:21" ht="13.5" hidden="1" customHeight="1">
      <c r="A47" s="51"/>
      <c r="B47" s="52"/>
      <c r="C47" s="45"/>
      <c r="D47" s="28"/>
      <c r="E47" s="53"/>
      <c r="G47" s="18"/>
      <c r="H47" s="46"/>
      <c r="I47" s="49"/>
    </row>
    <row r="48" spans="1:21" s="10" customFormat="1" ht="13.5" customHeight="1">
      <c r="A48" s="25">
        <v>33</v>
      </c>
      <c r="B48" s="26" t="s">
        <v>60</v>
      </c>
      <c r="C48" s="34"/>
      <c r="E48" s="29">
        <f>SUM(D49:D56)</f>
        <v>175000</v>
      </c>
      <c r="G48" s="31"/>
      <c r="H48" s="31"/>
      <c r="I48" s="54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</row>
    <row r="49" spans="1:21" s="10" customFormat="1" ht="13.5" customHeight="1">
      <c r="A49" s="25">
        <v>330</v>
      </c>
      <c r="B49" s="26" t="s">
        <v>61</v>
      </c>
      <c r="C49" s="34"/>
      <c r="D49" s="35">
        <f>SUM(C50)</f>
        <v>150000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</row>
    <row r="50" spans="1:21" ht="12.75" customHeight="1">
      <c r="A50" s="37" t="s">
        <v>8</v>
      </c>
      <c r="B50" s="55" t="s">
        <v>61</v>
      </c>
      <c r="C50" s="44">
        <v>150000</v>
      </c>
      <c r="G50" s="18"/>
      <c r="H50" s="46"/>
      <c r="I50" s="49"/>
    </row>
    <row r="51" spans="1:21" s="10" customFormat="1" ht="13.5" customHeight="1">
      <c r="A51" s="25">
        <v>332</v>
      </c>
      <c r="B51" s="26" t="s">
        <v>62</v>
      </c>
      <c r="C51" s="34"/>
      <c r="D51" s="35">
        <f>SUM(C52)</f>
        <v>20000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</row>
    <row r="52" spans="1:21" ht="12.75" customHeight="1">
      <c r="A52" s="37" t="s">
        <v>8</v>
      </c>
      <c r="B52" s="55" t="s">
        <v>62</v>
      </c>
      <c r="C52" s="44">
        <v>20000</v>
      </c>
      <c r="G52" s="18"/>
      <c r="H52" s="46"/>
      <c r="I52" s="49"/>
    </row>
    <row r="53" spans="1:21" s="10" customFormat="1" ht="13.5" hidden="1" customHeight="1">
      <c r="A53" s="25">
        <v>334</v>
      </c>
      <c r="B53" s="26" t="s">
        <v>63</v>
      </c>
      <c r="C53" s="34"/>
      <c r="D53" s="35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</row>
    <row r="54" spans="1:21" s="10" customFormat="1" ht="13.5" customHeight="1">
      <c r="A54" s="25">
        <v>335</v>
      </c>
      <c r="B54" s="26" t="s">
        <v>64</v>
      </c>
      <c r="C54" s="34"/>
      <c r="D54" s="35">
        <v>5000</v>
      </c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</row>
    <row r="55" spans="1:21" ht="13.5" hidden="1" customHeight="1">
      <c r="A55" s="25">
        <v>336</v>
      </c>
      <c r="B55" s="26" t="s">
        <v>65</v>
      </c>
      <c r="D55" s="35"/>
    </row>
    <row r="56" spans="1:21" ht="13.5" hidden="1" customHeight="1">
      <c r="A56" s="25">
        <v>339</v>
      </c>
      <c r="B56" s="26" t="s">
        <v>66</v>
      </c>
      <c r="D56" s="35"/>
    </row>
    <row r="57" spans="1:21" s="10" customFormat="1" ht="13.5" customHeight="1">
      <c r="A57" s="25">
        <v>38</v>
      </c>
      <c r="B57" s="26" t="s">
        <v>67</v>
      </c>
      <c r="C57" s="34"/>
      <c r="E57" s="29">
        <f>SUM(D58)</f>
        <v>300000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</row>
    <row r="58" spans="1:21" s="10" customFormat="1" ht="13.5" customHeight="1">
      <c r="A58" s="25">
        <v>380</v>
      </c>
      <c r="B58" s="26" t="s">
        <v>68</v>
      </c>
      <c r="C58" s="34"/>
      <c r="D58" s="35">
        <f>SUM(C59)</f>
        <v>300000</v>
      </c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</row>
    <row r="59" spans="1:21" ht="12.75" customHeight="1">
      <c r="A59" s="37" t="s">
        <v>8</v>
      </c>
      <c r="B59" s="38" t="s">
        <v>68</v>
      </c>
      <c r="C59" s="44">
        <v>300000</v>
      </c>
      <c r="D59" s="35"/>
      <c r="E59" s="42"/>
      <c r="F59" s="42"/>
      <c r="G59" s="18"/>
      <c r="H59" s="46"/>
      <c r="I59" s="49"/>
    </row>
    <row r="60" spans="1:21" s="10" customFormat="1" ht="13.5" customHeight="1">
      <c r="A60" s="25">
        <v>39</v>
      </c>
      <c r="B60" s="26" t="s">
        <v>69</v>
      </c>
      <c r="C60" s="34"/>
      <c r="E60" s="29">
        <f>D61+D65</f>
        <v>466000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</row>
    <row r="61" spans="1:21" s="10" customFormat="1" ht="13.5" customHeight="1">
      <c r="A61" s="25">
        <v>391</v>
      </c>
      <c r="B61" s="26" t="s">
        <v>70</v>
      </c>
      <c r="C61" s="34"/>
      <c r="D61" s="35">
        <f>SUM(C62:C64)</f>
        <v>454500</v>
      </c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</row>
    <row r="62" spans="1:21" ht="12.75" customHeight="1">
      <c r="A62" s="37" t="s">
        <v>8</v>
      </c>
      <c r="B62" s="38" t="s">
        <v>71</v>
      </c>
      <c r="C62" s="44">
        <v>454500</v>
      </c>
      <c r="D62" s="35"/>
      <c r="E62" s="42"/>
      <c r="F62" s="42"/>
      <c r="G62" s="18"/>
      <c r="H62" s="46"/>
      <c r="I62" s="49"/>
    </row>
    <row r="63" spans="1:21" ht="12.75" hidden="1" customHeight="1">
      <c r="A63" s="37" t="s">
        <v>10</v>
      </c>
      <c r="B63" s="38" t="s">
        <v>72</v>
      </c>
      <c r="C63" s="56"/>
    </row>
    <row r="64" spans="1:21" ht="12.75" hidden="1" customHeight="1">
      <c r="A64" s="37" t="s">
        <v>26</v>
      </c>
      <c r="B64" s="38" t="s">
        <v>73</v>
      </c>
      <c r="C64" s="56"/>
    </row>
    <row r="65" spans="1:21" s="10" customFormat="1" ht="13.5" customHeight="1">
      <c r="A65" s="25">
        <v>399</v>
      </c>
      <c r="B65" s="26" t="s">
        <v>74</v>
      </c>
      <c r="C65" s="34"/>
      <c r="D65" s="35">
        <f>SUM(C66:C68)</f>
        <v>11500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</row>
    <row r="66" spans="1:21" ht="12.75" hidden="1" customHeight="1">
      <c r="A66" s="37" t="s">
        <v>8</v>
      </c>
      <c r="B66" s="38" t="s">
        <v>75</v>
      </c>
    </row>
    <row r="67" spans="1:21" ht="13.5" hidden="1" customHeight="1">
      <c r="A67" s="37" t="s">
        <v>76</v>
      </c>
      <c r="B67" s="38" t="s">
        <v>77</v>
      </c>
    </row>
    <row r="68" spans="1:21" ht="13.5" customHeight="1">
      <c r="A68" s="37" t="s">
        <v>58</v>
      </c>
      <c r="B68" s="38" t="s">
        <v>78</v>
      </c>
      <c r="C68" s="34">
        <v>11500</v>
      </c>
    </row>
    <row r="69" spans="1:21" s="62" customFormat="1" ht="6" customHeight="1">
      <c r="A69" s="57"/>
      <c r="B69" s="58"/>
      <c r="C69" s="59"/>
      <c r="D69" s="60"/>
      <c r="E69" s="60"/>
      <c r="F69" s="61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</row>
    <row r="70" spans="1:21">
      <c r="A70" s="12" t="s">
        <v>79</v>
      </c>
      <c r="B70" s="64"/>
      <c r="C70" s="14"/>
      <c r="D70" s="15"/>
      <c r="E70" s="16"/>
      <c r="F70" s="17">
        <f>SUM(E72:E122)</f>
        <v>221527991.46000001</v>
      </c>
      <c r="G70" s="18"/>
      <c r="H70" s="18"/>
      <c r="I70" s="19"/>
      <c r="J70" s="19"/>
      <c r="K70" s="19"/>
      <c r="L70" s="19"/>
      <c r="M70" s="19"/>
      <c r="N70" s="19"/>
      <c r="O70" s="19"/>
    </row>
    <row r="71" spans="1:21" s="62" customFormat="1" ht="6" customHeight="1">
      <c r="A71" s="57"/>
      <c r="B71" s="58"/>
      <c r="C71" s="59"/>
      <c r="D71" s="60"/>
      <c r="E71" s="60"/>
      <c r="F71" s="61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</row>
    <row r="72" spans="1:21" s="10" customFormat="1" ht="13.5" hidden="1" customHeight="1">
      <c r="A72" s="25">
        <v>40</v>
      </c>
      <c r="B72" s="26" t="s">
        <v>80</v>
      </c>
      <c r="C72" s="34"/>
      <c r="E72" s="29">
        <f>SUM(D73:D77)</f>
        <v>0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</row>
    <row r="73" spans="1:21" s="10" customFormat="1" ht="13.5" hidden="1" customHeight="1">
      <c r="A73" s="25">
        <v>400</v>
      </c>
      <c r="B73" s="26" t="s">
        <v>81</v>
      </c>
      <c r="C73" s="34"/>
      <c r="D73" s="35">
        <f>SUM(C74:C76)</f>
        <v>0</v>
      </c>
      <c r="I73" s="65"/>
      <c r="J73" s="66"/>
      <c r="K73" s="67"/>
      <c r="L73" s="68"/>
      <c r="M73" s="33"/>
      <c r="N73" s="33"/>
      <c r="O73" s="33"/>
      <c r="P73" s="33"/>
      <c r="Q73" s="33"/>
      <c r="R73" s="33"/>
      <c r="S73" s="33"/>
      <c r="T73" s="33"/>
      <c r="U73" s="33"/>
    </row>
    <row r="74" spans="1:21" ht="12.75" hidden="1" customHeight="1">
      <c r="A74" s="37" t="s">
        <v>14</v>
      </c>
      <c r="B74" s="38" t="s">
        <v>82</v>
      </c>
      <c r="C74" s="44"/>
      <c r="I74" s="69"/>
      <c r="J74" s="70"/>
      <c r="K74" s="71"/>
      <c r="L74" s="71"/>
    </row>
    <row r="75" spans="1:21" ht="12.75" hidden="1" customHeight="1">
      <c r="A75" s="37" t="s">
        <v>16</v>
      </c>
      <c r="B75" s="38" t="s">
        <v>82</v>
      </c>
      <c r="C75" s="44"/>
      <c r="I75" s="26"/>
      <c r="J75" s="56"/>
      <c r="K75" s="33"/>
      <c r="L75" s="29"/>
    </row>
    <row r="76" spans="1:21" ht="12.75" hidden="1" customHeight="1">
      <c r="A76" s="37" t="s">
        <v>18</v>
      </c>
      <c r="B76" s="38" t="s">
        <v>83</v>
      </c>
      <c r="C76" s="44"/>
      <c r="I76" s="72"/>
      <c r="J76" s="65"/>
      <c r="K76" s="66"/>
      <c r="L76" s="67"/>
      <c r="M76" s="68"/>
    </row>
    <row r="77" spans="1:21" ht="13.5" hidden="1" customHeight="1">
      <c r="A77" s="25">
        <v>401</v>
      </c>
      <c r="B77" s="26" t="s">
        <v>84</v>
      </c>
      <c r="D77" s="73">
        <f>C78</f>
        <v>0</v>
      </c>
      <c r="I77" s="74"/>
      <c r="J77" s="69"/>
      <c r="K77" s="70"/>
      <c r="L77" s="71"/>
      <c r="M77" s="71"/>
    </row>
    <row r="78" spans="1:21" ht="13.5" hidden="1" customHeight="1">
      <c r="A78" s="37" t="s">
        <v>10</v>
      </c>
      <c r="B78" s="38" t="s">
        <v>85</v>
      </c>
      <c r="C78" s="44"/>
      <c r="I78" s="25"/>
      <c r="J78" s="26"/>
      <c r="K78" s="56"/>
      <c r="L78" s="33"/>
      <c r="M78" s="29"/>
    </row>
    <row r="79" spans="1:21" s="10" customFormat="1" ht="13.5" customHeight="1">
      <c r="A79" s="25">
        <v>41</v>
      </c>
      <c r="B79" s="26" t="s">
        <v>86</v>
      </c>
      <c r="C79" s="34"/>
      <c r="E79" s="29">
        <f>SUM(D80)</f>
        <v>5029333</v>
      </c>
      <c r="I79" s="25"/>
      <c r="J79" s="26"/>
      <c r="K79" s="56"/>
      <c r="L79" s="35"/>
      <c r="M79" s="33"/>
      <c r="N79" s="33"/>
      <c r="O79" s="33"/>
      <c r="P79" s="33"/>
      <c r="Q79" s="33"/>
      <c r="R79" s="33"/>
      <c r="S79" s="33"/>
      <c r="T79" s="33"/>
      <c r="U79" s="33"/>
    </row>
    <row r="80" spans="1:21" s="10" customFormat="1" ht="13.5" customHeight="1">
      <c r="A80" s="25">
        <v>410</v>
      </c>
      <c r="B80" s="26" t="s">
        <v>87</v>
      </c>
      <c r="C80" s="34"/>
      <c r="D80" s="35">
        <f>SUM(C81:C85)</f>
        <v>5029333</v>
      </c>
      <c r="I80" s="37"/>
      <c r="J80" s="38"/>
      <c r="K80" s="44"/>
      <c r="L80" s="33"/>
      <c r="M80" s="5"/>
      <c r="N80" s="33"/>
      <c r="O80" s="33"/>
      <c r="P80" s="33"/>
      <c r="Q80" s="33"/>
      <c r="R80" s="33"/>
      <c r="S80" s="33"/>
      <c r="T80" s="33"/>
      <c r="U80" s="33"/>
    </row>
    <row r="81" spans="1:21" ht="12.75" hidden="1" customHeight="1">
      <c r="A81" s="37" t="s">
        <v>8</v>
      </c>
      <c r="B81" s="38" t="s">
        <v>88</v>
      </c>
      <c r="C81" s="44"/>
      <c r="I81" s="25"/>
      <c r="J81" s="26"/>
      <c r="K81" s="56"/>
      <c r="L81" s="33"/>
      <c r="M81" s="29"/>
    </row>
    <row r="82" spans="1:21" ht="12.75" hidden="1" customHeight="1">
      <c r="A82" s="37" t="s">
        <v>10</v>
      </c>
      <c r="B82" s="38" t="s">
        <v>89</v>
      </c>
      <c r="C82" s="44"/>
      <c r="I82" s="25"/>
      <c r="J82" s="26"/>
      <c r="K82" s="56"/>
      <c r="L82" s="35"/>
      <c r="M82" s="33"/>
    </row>
    <row r="83" spans="1:21" ht="12.75" customHeight="1">
      <c r="A83" s="37" t="s">
        <v>12</v>
      </c>
      <c r="B83" s="38" t="s">
        <v>90</v>
      </c>
      <c r="C83" s="44">
        <v>481333</v>
      </c>
      <c r="D83" s="50"/>
      <c r="I83" s="37"/>
      <c r="J83" s="38"/>
      <c r="K83" s="44"/>
      <c r="L83" s="33"/>
    </row>
    <row r="84" spans="1:21" hidden="1">
      <c r="A84" s="37" t="s">
        <v>16</v>
      </c>
      <c r="B84" s="38" t="s">
        <v>91</v>
      </c>
      <c r="C84" s="44"/>
      <c r="I84" s="37"/>
      <c r="J84" s="38"/>
      <c r="K84" s="44"/>
      <c r="L84" s="75"/>
    </row>
    <row r="85" spans="1:21">
      <c r="A85" s="37" t="s">
        <v>20</v>
      </c>
      <c r="B85" s="38" t="s">
        <v>92</v>
      </c>
      <c r="C85" s="44">
        <v>4548000</v>
      </c>
      <c r="I85" s="37"/>
      <c r="J85" s="38"/>
      <c r="K85" s="44"/>
      <c r="L85" s="75"/>
    </row>
    <row r="86" spans="1:21" s="10" customFormat="1" ht="13">
      <c r="A86" s="25">
        <v>43</v>
      </c>
      <c r="B86" s="26" t="s">
        <v>93</v>
      </c>
      <c r="C86" s="34"/>
      <c r="E86" s="29">
        <f>SUM(D87)</f>
        <v>500000</v>
      </c>
      <c r="I86" s="25"/>
      <c r="J86" s="26"/>
      <c r="K86" s="56"/>
      <c r="L86" s="35"/>
      <c r="M86" s="33"/>
      <c r="N86" s="33"/>
      <c r="O86" s="33"/>
      <c r="P86" s="33"/>
      <c r="Q86" s="33"/>
      <c r="R86" s="33"/>
      <c r="S86" s="33"/>
      <c r="T86" s="33"/>
      <c r="U86" s="33"/>
    </row>
    <row r="87" spans="1:21" s="10" customFormat="1" ht="13.5" customHeight="1">
      <c r="A87" s="25">
        <v>431</v>
      </c>
      <c r="B87" s="26" t="s">
        <v>94</v>
      </c>
      <c r="C87" s="34"/>
      <c r="D87" s="35">
        <f>SUM(C88:C89)</f>
        <v>500000</v>
      </c>
      <c r="G87" s="46"/>
      <c r="I87" s="37"/>
      <c r="J87" s="38"/>
      <c r="K87" s="44"/>
      <c r="L87" s="33"/>
      <c r="M87" s="5"/>
      <c r="N87" s="33"/>
      <c r="O87" s="33"/>
      <c r="P87" s="33"/>
      <c r="Q87" s="33"/>
      <c r="R87" s="33"/>
      <c r="S87" s="33"/>
      <c r="T87" s="33"/>
      <c r="U87" s="33"/>
    </row>
    <row r="88" spans="1:21" ht="12.75" customHeight="1">
      <c r="A88" s="37" t="s">
        <v>8</v>
      </c>
      <c r="B88" s="55" t="s">
        <v>95</v>
      </c>
      <c r="C88" s="44">
        <v>500000</v>
      </c>
      <c r="I88" s="25"/>
      <c r="J88" s="26"/>
      <c r="K88" s="56"/>
      <c r="L88" s="33"/>
      <c r="M88" s="29"/>
    </row>
    <row r="89" spans="1:21" ht="12.75" hidden="1" customHeight="1">
      <c r="A89" s="37" t="s">
        <v>10</v>
      </c>
      <c r="B89" s="55" t="s">
        <v>96</v>
      </c>
      <c r="C89" s="44"/>
      <c r="I89" s="25"/>
      <c r="J89" s="26"/>
      <c r="K89" s="56"/>
      <c r="L89" s="35"/>
      <c r="M89" s="33"/>
    </row>
    <row r="90" spans="1:21" s="10" customFormat="1">
      <c r="A90" s="25">
        <v>44</v>
      </c>
      <c r="B90" s="26" t="s">
        <v>97</v>
      </c>
      <c r="C90" s="34"/>
      <c r="E90" s="29">
        <f>SUM(D91,D93)</f>
        <v>450000</v>
      </c>
      <c r="I90" s="37"/>
      <c r="J90" s="38"/>
      <c r="K90" s="56"/>
      <c r="L90" s="75"/>
      <c r="M90" s="43"/>
      <c r="N90" s="33"/>
      <c r="O90" s="33"/>
      <c r="P90" s="33"/>
      <c r="Q90" s="33"/>
      <c r="R90" s="33"/>
      <c r="S90" s="33"/>
      <c r="T90" s="33"/>
      <c r="U90" s="33"/>
    </row>
    <row r="91" spans="1:21" s="10" customFormat="1" ht="13.5" hidden="1" customHeight="1">
      <c r="A91" s="25">
        <v>441</v>
      </c>
      <c r="B91" s="26" t="s">
        <v>98</v>
      </c>
      <c r="C91" s="34"/>
      <c r="D91" s="35">
        <f>SUM(C92)</f>
        <v>0</v>
      </c>
      <c r="G91" s="46"/>
      <c r="I91" s="37"/>
      <c r="J91" s="38"/>
      <c r="K91" s="56"/>
      <c r="L91" s="33"/>
      <c r="M91" s="5"/>
      <c r="N91" s="33"/>
      <c r="O91" s="33"/>
      <c r="P91" s="33"/>
      <c r="Q91" s="33"/>
      <c r="R91" s="33"/>
      <c r="S91" s="33"/>
      <c r="T91" s="33"/>
      <c r="U91" s="33"/>
    </row>
    <row r="92" spans="1:21" ht="12.75" hidden="1" customHeight="1">
      <c r="A92" s="37" t="s">
        <v>10</v>
      </c>
      <c r="B92" s="38" t="s">
        <v>99</v>
      </c>
      <c r="C92" s="44"/>
      <c r="I92" s="25"/>
      <c r="J92" s="26"/>
      <c r="K92" s="73"/>
      <c r="L92" s="76"/>
      <c r="M92" s="33"/>
    </row>
    <row r="93" spans="1:21" s="10" customFormat="1" ht="13.5" customHeight="1">
      <c r="A93" s="25">
        <v>442</v>
      </c>
      <c r="B93" s="26" t="s">
        <v>100</v>
      </c>
      <c r="C93" s="34"/>
      <c r="D93" s="35">
        <f>SUM(C94)</f>
        <v>450000</v>
      </c>
      <c r="G93" s="46"/>
      <c r="I93" s="37"/>
      <c r="J93" s="38"/>
      <c r="K93" s="56"/>
      <c r="L93" s="33"/>
      <c r="M93" s="5"/>
      <c r="N93" s="33"/>
      <c r="O93" s="33"/>
      <c r="P93" s="33"/>
      <c r="Q93" s="33"/>
      <c r="R93" s="33"/>
      <c r="S93" s="33"/>
      <c r="T93" s="33"/>
      <c r="U93" s="33"/>
    </row>
    <row r="94" spans="1:21" ht="12.75" customHeight="1">
      <c r="A94" s="37" t="s">
        <v>10</v>
      </c>
      <c r="B94" s="38" t="s">
        <v>101</v>
      </c>
      <c r="C94" s="44">
        <v>450000</v>
      </c>
      <c r="I94" s="25"/>
      <c r="J94" s="26"/>
      <c r="K94" s="73"/>
      <c r="L94" s="76"/>
      <c r="M94" s="33"/>
    </row>
    <row r="95" spans="1:21" s="10" customFormat="1">
      <c r="A95" s="25">
        <v>45</v>
      </c>
      <c r="B95" s="26" t="s">
        <v>102</v>
      </c>
      <c r="C95" s="34"/>
      <c r="E95" s="29">
        <f>D101+D96</f>
        <v>210139658.46000001</v>
      </c>
      <c r="I95" s="37"/>
      <c r="J95" s="38"/>
      <c r="K95" s="56"/>
      <c r="L95" s="75"/>
      <c r="M95" s="5"/>
      <c r="N95" s="33"/>
      <c r="O95" s="33"/>
      <c r="P95" s="33"/>
      <c r="Q95" s="33"/>
      <c r="R95" s="33"/>
      <c r="S95" s="33"/>
      <c r="T95" s="33"/>
      <c r="U95" s="33"/>
    </row>
    <row r="96" spans="1:21" s="10" customFormat="1" ht="13.5" customHeight="1">
      <c r="A96" s="25">
        <v>450</v>
      </c>
      <c r="B96" s="26" t="s">
        <v>103</v>
      </c>
      <c r="C96" s="34"/>
      <c r="D96" s="35">
        <f>SUM(C97:C100)</f>
        <v>209485124.46000001</v>
      </c>
      <c r="I96" s="37"/>
      <c r="J96" s="38"/>
      <c r="K96" s="56"/>
      <c r="L96" s="33"/>
      <c r="M96" s="5"/>
      <c r="N96" s="33"/>
      <c r="O96" s="33"/>
      <c r="P96" s="33"/>
      <c r="Q96" s="33"/>
      <c r="R96" s="33"/>
      <c r="S96" s="33"/>
      <c r="T96" s="33"/>
      <c r="U96" s="33"/>
    </row>
    <row r="97" spans="1:21" ht="12.75" customHeight="1">
      <c r="A97" s="37" t="s">
        <v>8</v>
      </c>
      <c r="B97" s="38" t="s">
        <v>104</v>
      </c>
      <c r="C97" s="34">
        <v>204125865.59</v>
      </c>
      <c r="D97" s="50"/>
      <c r="I97" s="37"/>
      <c r="J97" s="38"/>
      <c r="K97" s="56"/>
      <c r="L97" s="33"/>
    </row>
    <row r="98" spans="1:21" ht="12.75" hidden="1" customHeight="1">
      <c r="A98" s="37" t="s">
        <v>10</v>
      </c>
      <c r="B98" s="38" t="s">
        <v>105</v>
      </c>
      <c r="C98" s="9"/>
      <c r="I98" s="25"/>
      <c r="J98" s="26"/>
      <c r="K98" s="45"/>
      <c r="L98" s="28"/>
      <c r="M98" s="29"/>
    </row>
    <row r="99" spans="1:21" ht="12.75" customHeight="1">
      <c r="A99" s="37" t="s">
        <v>12</v>
      </c>
      <c r="B99" s="38" t="s">
        <v>106</v>
      </c>
      <c r="C99" s="34">
        <v>5359258.87</v>
      </c>
      <c r="F99" s="42"/>
      <c r="I99" s="25"/>
      <c r="J99" s="26"/>
      <c r="K99" s="56"/>
      <c r="L99" s="35"/>
      <c r="M99" s="33"/>
    </row>
    <row r="100" spans="1:21" ht="12.75" hidden="1" customHeight="1">
      <c r="A100" s="37" t="s">
        <v>14</v>
      </c>
      <c r="B100" s="38" t="s">
        <v>107</v>
      </c>
      <c r="C100" s="56"/>
      <c r="I100" s="37"/>
      <c r="J100" s="38"/>
      <c r="K100" s="44"/>
      <c r="L100" s="33"/>
    </row>
    <row r="101" spans="1:21" s="10" customFormat="1" ht="13.5" customHeight="1">
      <c r="A101" s="25">
        <v>459</v>
      </c>
      <c r="B101" s="26" t="s">
        <v>108</v>
      </c>
      <c r="C101" s="73"/>
      <c r="D101" s="35">
        <f>SUM(C102:C104)</f>
        <v>654534</v>
      </c>
      <c r="I101" s="37"/>
      <c r="J101" s="38"/>
      <c r="K101" s="44"/>
      <c r="L101" s="33"/>
      <c r="M101" s="5"/>
      <c r="N101" s="33"/>
      <c r="O101" s="33"/>
      <c r="P101" s="33"/>
      <c r="Q101" s="33"/>
      <c r="R101" s="33"/>
      <c r="S101" s="33"/>
      <c r="T101" s="33"/>
      <c r="U101" s="33"/>
    </row>
    <row r="102" spans="1:21" ht="12.75" customHeight="1">
      <c r="A102" s="37" t="s">
        <v>10</v>
      </c>
      <c r="B102" s="38" t="s">
        <v>109</v>
      </c>
      <c r="C102" s="56">
        <v>168867</v>
      </c>
      <c r="D102" s="50"/>
      <c r="I102" s="25"/>
      <c r="J102" s="26"/>
      <c r="K102" s="45"/>
      <c r="L102" s="28"/>
      <c r="M102" s="29"/>
    </row>
    <row r="103" spans="1:21" ht="12.75" customHeight="1">
      <c r="A103" s="37" t="s">
        <v>12</v>
      </c>
      <c r="B103" s="38" t="s">
        <v>110</v>
      </c>
      <c r="C103" s="56">
        <v>16667</v>
      </c>
      <c r="I103" s="77"/>
      <c r="J103" s="26"/>
      <c r="K103" s="44"/>
      <c r="L103" s="75"/>
    </row>
    <row r="104" spans="1:21" ht="12.75" customHeight="1">
      <c r="A104" s="37" t="s">
        <v>16</v>
      </c>
      <c r="B104" s="38" t="s">
        <v>111</v>
      </c>
      <c r="C104" s="34">
        <v>469000</v>
      </c>
      <c r="I104" s="37"/>
      <c r="J104" s="26"/>
      <c r="K104" s="44"/>
      <c r="L104" s="33"/>
    </row>
    <row r="105" spans="1:21" ht="13.5" hidden="1" customHeight="1">
      <c r="B105" s="78"/>
      <c r="I105" s="25"/>
      <c r="J105" s="26"/>
      <c r="K105" s="56"/>
      <c r="L105" s="35"/>
      <c r="M105" s="33"/>
    </row>
    <row r="106" spans="1:21" s="10" customFormat="1" ht="13.5" hidden="1" customHeight="1">
      <c r="A106" s="25">
        <v>46</v>
      </c>
      <c r="B106" s="26" t="s">
        <v>112</v>
      </c>
      <c r="C106" s="45"/>
      <c r="D106" s="28"/>
      <c r="E106" s="29">
        <v>0</v>
      </c>
      <c r="F106" s="79"/>
      <c r="I106" s="37"/>
      <c r="J106" s="38"/>
      <c r="K106" s="37"/>
      <c r="L106" s="38"/>
      <c r="M106" s="37"/>
      <c r="N106" s="33"/>
      <c r="O106" s="33"/>
      <c r="P106" s="33"/>
      <c r="Q106" s="33"/>
      <c r="R106" s="33"/>
      <c r="S106" s="33"/>
      <c r="T106" s="33"/>
      <c r="U106" s="33"/>
    </row>
    <row r="107" spans="1:21" ht="13.5" hidden="1" customHeight="1">
      <c r="B107" s="78"/>
      <c r="F107" s="79"/>
      <c r="I107" s="37"/>
      <c r="J107" s="38"/>
      <c r="K107" s="44"/>
      <c r="L107" s="33"/>
    </row>
    <row r="108" spans="1:21" s="10" customFormat="1" ht="13.5" customHeight="1">
      <c r="A108" s="25">
        <v>47</v>
      </c>
      <c r="B108" s="26" t="s">
        <v>113</v>
      </c>
      <c r="C108" s="45"/>
      <c r="D108" s="28"/>
      <c r="E108" s="29">
        <f>SUM(D109)</f>
        <v>3264000</v>
      </c>
      <c r="F108" s="79"/>
      <c r="I108" s="37"/>
      <c r="J108" s="38"/>
      <c r="K108" s="44"/>
      <c r="L108" s="33"/>
      <c r="M108" s="5"/>
      <c r="N108" s="33"/>
      <c r="O108" s="33"/>
      <c r="P108" s="33"/>
      <c r="Q108" s="33"/>
      <c r="R108" s="33"/>
      <c r="S108" s="33"/>
      <c r="T108" s="33"/>
      <c r="U108" s="33"/>
    </row>
    <row r="109" spans="1:21" s="10" customFormat="1" ht="13.5" customHeight="1">
      <c r="A109" s="25">
        <v>470</v>
      </c>
      <c r="B109" s="26" t="s">
        <v>114</v>
      </c>
      <c r="C109" s="34"/>
      <c r="D109" s="35">
        <f>SUM(C110:C112)</f>
        <v>3264000</v>
      </c>
      <c r="I109" s="25"/>
      <c r="J109" s="26"/>
      <c r="K109" s="45"/>
      <c r="L109" s="28"/>
      <c r="M109" s="29"/>
      <c r="N109" s="33"/>
      <c r="O109" s="33"/>
      <c r="P109" s="33"/>
      <c r="Q109" s="33"/>
      <c r="R109" s="33"/>
      <c r="S109" s="33"/>
      <c r="T109" s="33"/>
      <c r="U109" s="33"/>
    </row>
    <row r="110" spans="1:21" ht="13.5" customHeight="1">
      <c r="A110" s="37" t="s">
        <v>8</v>
      </c>
      <c r="B110" s="38" t="s">
        <v>115</v>
      </c>
      <c r="C110" s="44">
        <v>950000</v>
      </c>
      <c r="F110" s="79"/>
      <c r="I110" s="25"/>
      <c r="J110" s="26"/>
      <c r="K110" s="56"/>
      <c r="L110" s="35"/>
    </row>
    <row r="111" spans="1:21" ht="13.5" customHeight="1">
      <c r="A111" s="37" t="s">
        <v>10</v>
      </c>
      <c r="B111" s="38" t="s">
        <v>116</v>
      </c>
      <c r="C111" s="44">
        <v>2314000</v>
      </c>
      <c r="F111" s="79"/>
      <c r="I111" s="37"/>
      <c r="J111" s="38"/>
      <c r="K111" s="44"/>
      <c r="L111" s="33"/>
    </row>
    <row r="112" spans="1:21" ht="13.5" hidden="1" customHeight="1">
      <c r="A112" s="37" t="s">
        <v>12</v>
      </c>
      <c r="B112" s="38" t="s">
        <v>117</v>
      </c>
      <c r="C112" s="44"/>
      <c r="F112" s="79"/>
      <c r="I112" s="37"/>
      <c r="J112" s="38"/>
      <c r="K112" s="44"/>
      <c r="L112" s="33"/>
    </row>
    <row r="113" spans="1:21" s="10" customFormat="1">
      <c r="A113" s="25">
        <v>48</v>
      </c>
      <c r="B113" s="26" t="s">
        <v>118</v>
      </c>
      <c r="C113" s="45"/>
      <c r="D113" s="28"/>
      <c r="E113" s="29">
        <f>SUM(D114:D121)</f>
        <v>195000</v>
      </c>
      <c r="F113" s="79"/>
      <c r="I113" s="25"/>
      <c r="J113" s="26"/>
      <c r="K113" s="56"/>
      <c r="L113" s="35"/>
      <c r="M113" s="5"/>
      <c r="N113" s="33"/>
      <c r="O113" s="33"/>
      <c r="P113" s="33"/>
      <c r="Q113" s="33"/>
      <c r="R113" s="33"/>
      <c r="S113" s="33"/>
      <c r="T113" s="33"/>
      <c r="U113" s="33"/>
    </row>
    <row r="114" spans="1:21" s="10" customFormat="1" hidden="1">
      <c r="A114" s="25">
        <v>480</v>
      </c>
      <c r="B114" s="26" t="s">
        <v>119</v>
      </c>
      <c r="C114" s="34"/>
      <c r="D114" s="35">
        <f>SUM(C115:C116)</f>
        <v>0</v>
      </c>
      <c r="I114" s="37"/>
      <c r="J114" s="38"/>
      <c r="K114" s="44"/>
      <c r="L114" s="33"/>
      <c r="M114" s="5"/>
      <c r="N114" s="33"/>
      <c r="O114" s="33"/>
      <c r="P114" s="33"/>
      <c r="Q114" s="33"/>
      <c r="R114" s="33"/>
      <c r="S114" s="33"/>
      <c r="T114" s="33"/>
      <c r="U114" s="33"/>
    </row>
    <row r="115" spans="1:21" hidden="1">
      <c r="A115" s="37" t="s">
        <v>8</v>
      </c>
      <c r="B115" s="38" t="s">
        <v>120</v>
      </c>
      <c r="C115" s="44"/>
      <c r="I115" s="37"/>
      <c r="J115" s="38"/>
      <c r="K115" s="44"/>
      <c r="L115" s="33"/>
    </row>
    <row r="116" spans="1:21" hidden="1">
      <c r="A116" s="37" t="s">
        <v>10</v>
      </c>
      <c r="B116" s="38" t="s">
        <v>121</v>
      </c>
      <c r="C116" s="44"/>
      <c r="I116" s="74"/>
      <c r="J116" s="69"/>
      <c r="K116" s="70"/>
      <c r="L116" s="71"/>
      <c r="M116" s="71"/>
    </row>
    <row r="117" spans="1:21" s="10" customFormat="1" ht="13">
      <c r="A117" s="25">
        <v>481</v>
      </c>
      <c r="B117" s="26" t="s">
        <v>122</v>
      </c>
      <c r="C117" s="34"/>
      <c r="D117" s="35">
        <f>SUM(C118:C120)</f>
        <v>195000</v>
      </c>
      <c r="I117" s="25"/>
      <c r="J117" s="26"/>
      <c r="K117" s="56"/>
      <c r="L117" s="35"/>
      <c r="M117" s="33"/>
      <c r="N117" s="33"/>
      <c r="O117" s="33"/>
      <c r="P117" s="33"/>
      <c r="Q117" s="33"/>
      <c r="R117" s="33"/>
      <c r="S117" s="33"/>
      <c r="T117" s="33"/>
      <c r="U117" s="33"/>
    </row>
    <row r="118" spans="1:21" ht="13.5" hidden="1" customHeight="1">
      <c r="A118" s="37" t="s">
        <v>8</v>
      </c>
      <c r="B118" s="38" t="s">
        <v>123</v>
      </c>
      <c r="C118" s="44"/>
      <c r="I118" s="37"/>
      <c r="J118" s="38"/>
      <c r="K118" s="44"/>
      <c r="L118" s="33"/>
    </row>
    <row r="119" spans="1:21" ht="13.5" customHeight="1">
      <c r="A119" s="37" t="s">
        <v>8</v>
      </c>
      <c r="B119" s="38" t="s">
        <v>123</v>
      </c>
      <c r="C119" s="44">
        <v>140000</v>
      </c>
      <c r="I119" s="25"/>
      <c r="J119" s="26"/>
      <c r="K119" s="56"/>
      <c r="L119" s="35"/>
      <c r="M119" s="33"/>
    </row>
    <row r="120" spans="1:21" ht="13.5" customHeight="1">
      <c r="A120" s="37" t="s">
        <v>10</v>
      </c>
      <c r="B120" s="38" t="s">
        <v>124</v>
      </c>
      <c r="C120" s="44">
        <v>55000</v>
      </c>
      <c r="I120" s="25"/>
      <c r="J120" s="26"/>
      <c r="K120" s="45"/>
      <c r="L120" s="28"/>
      <c r="M120" s="29"/>
    </row>
    <row r="121" spans="1:21" s="10" customFormat="1" ht="13" hidden="1">
      <c r="A121" s="25">
        <v>482</v>
      </c>
      <c r="B121" s="26" t="s">
        <v>125</v>
      </c>
      <c r="C121" s="34"/>
      <c r="D121" s="35">
        <v>0</v>
      </c>
      <c r="I121" s="25"/>
      <c r="J121" s="26"/>
      <c r="K121" s="56"/>
      <c r="L121" s="35"/>
      <c r="M121" s="33"/>
      <c r="N121" s="33"/>
      <c r="O121" s="33"/>
      <c r="P121" s="33"/>
      <c r="Q121" s="33"/>
      <c r="R121" s="33"/>
      <c r="S121" s="33"/>
      <c r="T121" s="33"/>
      <c r="U121" s="33"/>
    </row>
    <row r="122" spans="1:21" s="10" customFormat="1" ht="13.5" customHeight="1">
      <c r="A122" s="25">
        <v>49</v>
      </c>
      <c r="B122" s="26" t="s">
        <v>126</v>
      </c>
      <c r="C122" s="45"/>
      <c r="D122" s="28"/>
      <c r="E122" s="29">
        <f>SUM(D123:D126)</f>
        <v>1950000</v>
      </c>
      <c r="F122" s="79"/>
      <c r="G122" s="50"/>
      <c r="I122" s="25"/>
      <c r="J122" s="26"/>
      <c r="K122" s="45"/>
      <c r="L122" s="28"/>
      <c r="M122" s="29"/>
      <c r="N122" s="33"/>
      <c r="O122" s="33"/>
      <c r="P122" s="33"/>
      <c r="Q122" s="33"/>
      <c r="R122" s="33"/>
      <c r="S122" s="33"/>
      <c r="T122" s="33"/>
      <c r="U122" s="33"/>
    </row>
    <row r="123" spans="1:21" ht="13.5" customHeight="1">
      <c r="A123" s="25">
        <v>492</v>
      </c>
      <c r="B123" s="26" t="s">
        <v>127</v>
      </c>
      <c r="D123" s="35">
        <f>SUM(C124:C125)</f>
        <v>1900000</v>
      </c>
      <c r="I123" s="25"/>
      <c r="J123" s="26"/>
      <c r="K123" s="56"/>
      <c r="L123" s="35"/>
      <c r="M123" s="33"/>
    </row>
    <row r="124" spans="1:21" ht="13.5" customHeight="1">
      <c r="A124" s="37" t="s">
        <v>8</v>
      </c>
      <c r="B124" s="55" t="s">
        <v>128</v>
      </c>
      <c r="C124" s="44">
        <v>1100000</v>
      </c>
      <c r="I124" s="37"/>
      <c r="J124" s="38"/>
      <c r="K124" s="44"/>
      <c r="L124" s="33"/>
    </row>
    <row r="125" spans="1:21" ht="13.5" customHeight="1">
      <c r="A125" s="37" t="s">
        <v>10</v>
      </c>
      <c r="B125" s="55" t="s">
        <v>129</v>
      </c>
      <c r="C125" s="44">
        <v>800000</v>
      </c>
      <c r="I125" s="37"/>
      <c r="J125" s="38"/>
      <c r="K125" s="44"/>
      <c r="L125" s="33"/>
    </row>
    <row r="126" spans="1:21" ht="13.5" customHeight="1">
      <c r="A126" s="25">
        <v>499</v>
      </c>
      <c r="B126" s="26" t="s">
        <v>130</v>
      </c>
      <c r="D126" s="35">
        <f>C127</f>
        <v>50000</v>
      </c>
      <c r="I126" s="25"/>
      <c r="J126" s="26"/>
      <c r="K126" s="44"/>
      <c r="L126" s="33"/>
      <c r="M126" s="29"/>
    </row>
    <row r="127" spans="1:21" ht="13.5" customHeight="1">
      <c r="A127" s="37" t="s">
        <v>8</v>
      </c>
      <c r="B127" s="55" t="s">
        <v>131</v>
      </c>
      <c r="C127" s="44">
        <v>50000</v>
      </c>
      <c r="I127" s="25"/>
      <c r="J127" s="26"/>
      <c r="K127" s="44"/>
      <c r="L127" s="29"/>
    </row>
    <row r="128" spans="1:21" s="62" customFormat="1" ht="6" customHeight="1">
      <c r="A128" s="57"/>
      <c r="B128" s="58"/>
      <c r="C128" s="59"/>
      <c r="D128" s="60"/>
      <c r="E128" s="60"/>
      <c r="F128" s="61"/>
      <c r="I128" s="37"/>
      <c r="J128" s="55"/>
      <c r="K128" s="44"/>
      <c r="L128" s="33"/>
      <c r="M128" s="29"/>
      <c r="N128" s="63"/>
      <c r="O128" s="63"/>
      <c r="P128" s="63"/>
      <c r="Q128" s="63"/>
      <c r="R128" s="63"/>
      <c r="S128" s="63"/>
      <c r="T128" s="63"/>
      <c r="U128" s="63"/>
    </row>
    <row r="129" spans="1:21">
      <c r="A129" s="12" t="s">
        <v>132</v>
      </c>
      <c r="B129" s="64"/>
      <c r="C129" s="14"/>
      <c r="D129" s="15"/>
      <c r="E129" s="16"/>
      <c r="F129" s="17">
        <f>SUM(E131:E148)</f>
        <v>2203400</v>
      </c>
      <c r="G129" s="18"/>
      <c r="H129" s="18"/>
      <c r="I129" s="25"/>
      <c r="J129" s="26"/>
      <c r="K129" s="56"/>
      <c r="L129" s="29"/>
      <c r="N129" s="19"/>
      <c r="O129" s="19"/>
    </row>
    <row r="130" spans="1:21" s="62" customFormat="1" ht="6" customHeight="1">
      <c r="A130" s="57"/>
      <c r="B130" s="58"/>
      <c r="C130" s="59"/>
      <c r="D130" s="60"/>
      <c r="E130" s="60"/>
      <c r="F130" s="61"/>
      <c r="I130" s="25"/>
      <c r="J130" s="26"/>
      <c r="K130" s="56"/>
      <c r="L130" s="75"/>
      <c r="M130" s="5"/>
      <c r="N130" s="63"/>
      <c r="O130" s="63"/>
      <c r="P130" s="63"/>
      <c r="Q130" s="63"/>
      <c r="R130" s="63"/>
      <c r="S130" s="63"/>
      <c r="T130" s="63"/>
      <c r="U130" s="63"/>
    </row>
    <row r="131" spans="1:21" s="10" customFormat="1" ht="13.5" customHeight="1">
      <c r="A131" s="25">
        <v>52</v>
      </c>
      <c r="B131" s="26" t="s">
        <v>133</v>
      </c>
      <c r="C131" s="45"/>
      <c r="D131" s="28"/>
      <c r="E131" s="29">
        <f>SUM(D132:D135)</f>
        <v>3000</v>
      </c>
      <c r="F131" s="79"/>
      <c r="I131" s="80"/>
      <c r="J131" s="81"/>
      <c r="K131" s="27"/>
      <c r="L131" s="82"/>
      <c r="M131" s="83"/>
      <c r="N131" s="33"/>
      <c r="O131" s="33"/>
      <c r="P131" s="33"/>
      <c r="Q131" s="33"/>
      <c r="R131" s="33"/>
      <c r="S131" s="33"/>
      <c r="T131" s="33"/>
      <c r="U131" s="33"/>
    </row>
    <row r="132" spans="1:21" s="10" customFormat="1" ht="13.5" customHeight="1">
      <c r="A132" s="25">
        <v>520</v>
      </c>
      <c r="B132" s="26" t="s">
        <v>134</v>
      </c>
      <c r="C132" s="34"/>
      <c r="D132" s="35">
        <f>SUM(C133:C134)</f>
        <v>3000</v>
      </c>
      <c r="I132" s="5"/>
      <c r="J132" s="84"/>
      <c r="K132" s="56"/>
      <c r="L132" s="33"/>
      <c r="M132" s="5"/>
      <c r="N132" s="33"/>
      <c r="O132" s="33"/>
      <c r="P132" s="33"/>
      <c r="Q132" s="33"/>
      <c r="R132" s="33"/>
      <c r="S132" s="33"/>
      <c r="T132" s="33"/>
      <c r="U132" s="33"/>
    </row>
    <row r="133" spans="1:21" ht="13.5" customHeight="1">
      <c r="A133" s="37" t="s">
        <v>8</v>
      </c>
      <c r="B133" s="38" t="s">
        <v>135</v>
      </c>
      <c r="C133" s="44">
        <v>3000</v>
      </c>
      <c r="H133" s="42"/>
      <c r="I133" s="25"/>
      <c r="J133" s="26"/>
      <c r="K133" s="45"/>
      <c r="L133" s="85"/>
      <c r="M133" s="29"/>
    </row>
    <row r="134" spans="1:21" ht="13.5" hidden="1" customHeight="1">
      <c r="A134" s="37" t="s">
        <v>58</v>
      </c>
      <c r="B134" s="38" t="s">
        <v>136</v>
      </c>
      <c r="C134" s="44"/>
      <c r="I134" s="25"/>
      <c r="J134" s="26"/>
      <c r="K134" s="56"/>
      <c r="L134" s="35"/>
      <c r="M134" s="33"/>
    </row>
    <row r="135" spans="1:21" s="10" customFormat="1" ht="13.5" hidden="1" customHeight="1">
      <c r="A135" s="25">
        <v>528</v>
      </c>
      <c r="B135" s="26" t="s">
        <v>133</v>
      </c>
      <c r="C135" s="34"/>
      <c r="D135" s="35"/>
      <c r="I135" s="74"/>
      <c r="J135" s="69"/>
      <c r="K135" s="70"/>
      <c r="L135" s="71"/>
      <c r="M135" s="71"/>
      <c r="N135" s="33"/>
      <c r="O135" s="33"/>
      <c r="P135" s="33"/>
      <c r="Q135" s="33"/>
      <c r="R135" s="33"/>
      <c r="S135" s="33"/>
      <c r="T135" s="33"/>
      <c r="U135" s="33"/>
    </row>
    <row r="136" spans="1:21" ht="13.5" hidden="1" customHeight="1">
      <c r="B136" s="78"/>
      <c r="I136" s="72"/>
      <c r="J136" s="65"/>
      <c r="K136" s="66"/>
      <c r="L136" s="67"/>
      <c r="M136" s="68"/>
    </row>
    <row r="137" spans="1:21" s="10" customFormat="1" ht="13.5" customHeight="1">
      <c r="A137" s="25">
        <v>53</v>
      </c>
      <c r="B137" s="26" t="s">
        <v>137</v>
      </c>
      <c r="C137" s="45"/>
      <c r="D137" s="28"/>
      <c r="E137" s="29">
        <f>SUM(D138)</f>
        <v>3000</v>
      </c>
      <c r="F137" s="79"/>
      <c r="I137" s="74"/>
      <c r="J137" s="69"/>
      <c r="K137" s="70"/>
      <c r="L137" s="71"/>
      <c r="M137" s="71"/>
      <c r="N137" s="33"/>
      <c r="O137" s="33"/>
      <c r="P137" s="33"/>
      <c r="Q137" s="33"/>
      <c r="R137" s="33"/>
      <c r="S137" s="33"/>
      <c r="T137" s="33"/>
      <c r="U137" s="33"/>
    </row>
    <row r="138" spans="1:21" s="10" customFormat="1" ht="13.5" customHeight="1">
      <c r="A138" s="25">
        <v>530</v>
      </c>
      <c r="B138" s="26" t="s">
        <v>138</v>
      </c>
      <c r="C138" s="34"/>
      <c r="D138" s="35">
        <v>3000</v>
      </c>
      <c r="I138" s="25"/>
      <c r="J138" s="26"/>
      <c r="K138" s="45"/>
      <c r="L138" s="28"/>
      <c r="M138" s="29"/>
      <c r="N138" s="33"/>
      <c r="O138" s="33"/>
      <c r="P138" s="33"/>
      <c r="Q138" s="33"/>
      <c r="R138" s="33"/>
      <c r="S138" s="33"/>
      <c r="T138" s="33"/>
      <c r="U138" s="33"/>
    </row>
    <row r="139" spans="1:21" s="10" customFormat="1" ht="13.5" hidden="1" customHeight="1">
      <c r="A139" s="25"/>
      <c r="B139" s="26"/>
      <c r="C139" s="34"/>
      <c r="D139" s="35"/>
      <c r="I139" s="25"/>
      <c r="J139" s="26"/>
      <c r="K139" s="56"/>
      <c r="L139" s="35"/>
      <c r="M139" s="33"/>
      <c r="N139" s="33"/>
      <c r="O139" s="33"/>
      <c r="P139" s="33"/>
      <c r="Q139" s="33"/>
      <c r="R139" s="33"/>
      <c r="S139" s="33"/>
      <c r="T139" s="33"/>
      <c r="U139" s="33"/>
    </row>
    <row r="140" spans="1:21" s="10" customFormat="1" ht="13.5" hidden="1" customHeight="1">
      <c r="A140" s="25">
        <v>54</v>
      </c>
      <c r="B140" s="26" t="s">
        <v>139</v>
      </c>
      <c r="C140" s="45"/>
      <c r="D140" s="28"/>
      <c r="E140" s="29">
        <f>SUM(D141:D143)</f>
        <v>0</v>
      </c>
      <c r="F140" s="79"/>
      <c r="I140" s="37"/>
      <c r="J140" s="38"/>
      <c r="K140" s="44"/>
      <c r="L140" s="33"/>
      <c r="M140" s="5"/>
      <c r="N140" s="33"/>
      <c r="O140" s="33"/>
      <c r="P140" s="33"/>
      <c r="Q140" s="33"/>
      <c r="R140" s="33"/>
      <c r="S140" s="33"/>
      <c r="T140" s="33"/>
      <c r="U140" s="33"/>
    </row>
    <row r="141" spans="1:21" s="10" customFormat="1" ht="13.5" hidden="1" customHeight="1">
      <c r="A141" s="25">
        <v>540</v>
      </c>
      <c r="B141" s="26" t="s">
        <v>140</v>
      </c>
      <c r="C141" s="34"/>
      <c r="D141" s="35">
        <f>SUM(C142:C143)</f>
        <v>0</v>
      </c>
      <c r="I141" s="37"/>
      <c r="J141" s="38"/>
      <c r="K141" s="44"/>
      <c r="L141" s="33"/>
      <c r="M141" s="5"/>
      <c r="N141" s="33"/>
      <c r="O141" s="33"/>
      <c r="P141" s="33"/>
      <c r="Q141" s="33"/>
      <c r="R141" s="33"/>
      <c r="S141" s="33"/>
      <c r="T141" s="33"/>
      <c r="U141" s="33"/>
    </row>
    <row r="142" spans="1:21" ht="13.5" hidden="1" customHeight="1">
      <c r="A142" s="37" t="s">
        <v>28</v>
      </c>
      <c r="B142" s="38" t="s">
        <v>141</v>
      </c>
      <c r="C142" s="44"/>
      <c r="I142" s="37"/>
      <c r="J142" s="38"/>
      <c r="K142" s="44"/>
      <c r="L142" s="33"/>
    </row>
    <row r="143" spans="1:21" ht="13.5" hidden="1" customHeight="1">
      <c r="A143" s="37" t="s">
        <v>58</v>
      </c>
      <c r="B143" s="38" t="s">
        <v>142</v>
      </c>
      <c r="C143" s="44"/>
      <c r="I143" s="37"/>
      <c r="J143" s="38"/>
      <c r="K143" s="44"/>
      <c r="L143" s="33"/>
    </row>
    <row r="144" spans="1:21" ht="13.5" customHeight="1">
      <c r="A144" s="25">
        <v>55</v>
      </c>
      <c r="B144" s="26" t="s">
        <v>143</v>
      </c>
      <c r="C144" s="44"/>
      <c r="E144" s="29">
        <f>SUM(D145:D148)</f>
        <v>2197400</v>
      </c>
      <c r="I144" s="37"/>
      <c r="J144" s="38"/>
      <c r="K144" s="44"/>
      <c r="L144" s="33"/>
    </row>
    <row r="145" spans="1:21" ht="13.5" customHeight="1">
      <c r="A145" s="25">
        <v>550</v>
      </c>
      <c r="B145" s="26" t="s">
        <v>144</v>
      </c>
      <c r="D145" s="35">
        <f>SUM(C146:C147)</f>
        <v>1967400</v>
      </c>
      <c r="E145" s="29"/>
      <c r="I145" s="25"/>
      <c r="J145" s="26"/>
      <c r="K145" s="56"/>
      <c r="L145" s="35"/>
      <c r="M145" s="33"/>
    </row>
    <row r="146" spans="1:21" ht="13.5" customHeight="1">
      <c r="A146" s="37" t="s">
        <v>8</v>
      </c>
      <c r="B146" s="38" t="s">
        <v>145</v>
      </c>
      <c r="C146" s="34">
        <v>1785400</v>
      </c>
      <c r="D146" s="35"/>
      <c r="I146" s="25"/>
      <c r="J146" s="26"/>
      <c r="K146" s="56"/>
      <c r="L146" s="35"/>
      <c r="M146" s="33"/>
    </row>
    <row r="147" spans="1:21" ht="13.5" customHeight="1">
      <c r="A147" s="37" t="s">
        <v>12</v>
      </c>
      <c r="B147" s="38" t="s">
        <v>146</v>
      </c>
      <c r="C147" s="34">
        <v>182000</v>
      </c>
      <c r="D147" s="35"/>
      <c r="I147" s="25"/>
      <c r="J147" s="26"/>
      <c r="K147" s="56"/>
      <c r="L147" s="35"/>
      <c r="M147" s="33"/>
    </row>
    <row r="148" spans="1:21" ht="13.5" customHeight="1">
      <c r="A148" s="25">
        <v>559</v>
      </c>
      <c r="B148" s="26" t="s">
        <v>147</v>
      </c>
      <c r="D148" s="35">
        <f>SUM(C149)</f>
        <v>230000</v>
      </c>
      <c r="E148" s="29"/>
      <c r="I148" s="25"/>
      <c r="J148" s="26"/>
      <c r="K148" s="56"/>
      <c r="L148" s="35"/>
      <c r="M148" s="33"/>
    </row>
    <row r="149" spans="1:21" ht="13.5" customHeight="1">
      <c r="A149" s="37" t="s">
        <v>8</v>
      </c>
      <c r="B149" s="38" t="s">
        <v>147</v>
      </c>
      <c r="C149" s="34">
        <v>230000</v>
      </c>
      <c r="D149" s="35"/>
      <c r="I149" s="25"/>
      <c r="J149" s="26"/>
      <c r="K149" s="56"/>
      <c r="L149" s="35"/>
      <c r="M149" s="33"/>
    </row>
    <row r="150" spans="1:21" ht="8.25" hidden="1" customHeight="1">
      <c r="A150" s="25"/>
      <c r="B150" s="26"/>
      <c r="D150" s="50"/>
      <c r="I150" s="37"/>
      <c r="J150" s="55"/>
      <c r="K150" s="44"/>
      <c r="L150" s="35"/>
      <c r="M150" s="33"/>
    </row>
    <row r="151" spans="1:21" ht="14.25" hidden="1" customHeight="1">
      <c r="A151" s="80" t="s">
        <v>148</v>
      </c>
      <c r="B151" s="81"/>
      <c r="C151" s="27"/>
      <c r="D151" s="82"/>
      <c r="E151" s="83">
        <f>E153</f>
        <v>0</v>
      </c>
      <c r="F151" s="86"/>
      <c r="G151" s="18"/>
      <c r="H151" s="18"/>
      <c r="I151" s="37"/>
      <c r="J151" s="38"/>
      <c r="K151" s="44"/>
      <c r="L151" s="33"/>
      <c r="N151" s="19"/>
      <c r="O151" s="19"/>
    </row>
    <row r="152" spans="1:21" ht="6" hidden="1" customHeight="1">
      <c r="B152" s="78"/>
      <c r="I152" s="37"/>
      <c r="J152" s="38"/>
      <c r="K152" s="44"/>
      <c r="L152" s="33"/>
    </row>
    <row r="153" spans="1:21" s="10" customFormat="1" ht="13.5" hidden="1" customHeight="1">
      <c r="A153" s="25">
        <v>61</v>
      </c>
      <c r="B153" s="26" t="s">
        <v>149</v>
      </c>
      <c r="C153" s="45"/>
      <c r="D153" s="85"/>
      <c r="E153" s="29">
        <f>D154</f>
        <v>0</v>
      </c>
      <c r="F153" s="79"/>
      <c r="I153" s="25"/>
      <c r="J153" s="26"/>
      <c r="K153" s="45"/>
      <c r="L153" s="28"/>
      <c r="M153" s="29"/>
      <c r="N153" s="33"/>
      <c r="O153" s="33"/>
      <c r="P153" s="33"/>
      <c r="Q153" s="33"/>
      <c r="R153" s="33"/>
      <c r="S153" s="33"/>
      <c r="T153" s="33"/>
      <c r="U153" s="33"/>
    </row>
    <row r="154" spans="1:21" s="10" customFormat="1" ht="13.5" hidden="1" customHeight="1">
      <c r="A154" s="25">
        <v>619</v>
      </c>
      <c r="B154" s="26" t="s">
        <v>150</v>
      </c>
      <c r="C154" s="34"/>
      <c r="D154" s="35">
        <v>0</v>
      </c>
      <c r="I154" s="25"/>
      <c r="J154" s="87"/>
      <c r="K154" s="56"/>
      <c r="L154" s="35"/>
      <c r="M154" s="5"/>
      <c r="N154" s="33"/>
      <c r="O154" s="33"/>
      <c r="P154" s="33"/>
      <c r="Q154" s="33"/>
      <c r="R154" s="33"/>
      <c r="S154" s="33"/>
      <c r="T154" s="33"/>
      <c r="U154" s="33"/>
    </row>
    <row r="155" spans="1:21" s="62" customFormat="1" ht="6" customHeight="1">
      <c r="A155" s="57"/>
      <c r="B155" s="58"/>
      <c r="C155" s="59"/>
      <c r="D155" s="60"/>
      <c r="E155" s="60"/>
      <c r="F155" s="61"/>
      <c r="I155" s="37"/>
      <c r="J155" s="88"/>
      <c r="K155" s="44"/>
      <c r="L155" s="35"/>
      <c r="M155" s="5"/>
      <c r="N155" s="63"/>
      <c r="O155" s="63"/>
      <c r="P155" s="63"/>
      <c r="Q155" s="63"/>
      <c r="R155" s="63"/>
      <c r="S155" s="63"/>
      <c r="T155" s="63"/>
      <c r="U155" s="63"/>
    </row>
    <row r="156" spans="1:21">
      <c r="A156" s="12" t="s">
        <v>151</v>
      </c>
      <c r="B156" s="64"/>
      <c r="C156" s="14"/>
      <c r="D156" s="15"/>
      <c r="E156" s="16"/>
      <c r="F156" s="17">
        <f>SUM(E158:E208)</f>
        <v>51285821.32</v>
      </c>
      <c r="G156" s="18"/>
      <c r="H156" s="18"/>
      <c r="I156" s="25"/>
      <c r="J156" s="87"/>
      <c r="K156" s="44"/>
      <c r="L156" s="35"/>
      <c r="M156" s="29"/>
      <c r="N156" s="19"/>
      <c r="O156" s="19"/>
    </row>
    <row r="157" spans="1:21" s="62" customFormat="1" ht="6" customHeight="1">
      <c r="A157" s="57"/>
      <c r="B157" s="58"/>
      <c r="C157" s="59"/>
      <c r="D157" s="60"/>
      <c r="E157" s="60"/>
      <c r="F157" s="61"/>
      <c r="I157" s="25"/>
      <c r="J157" s="87"/>
      <c r="K157" s="44"/>
      <c r="L157" s="35"/>
      <c r="M157" s="5"/>
      <c r="N157" s="63"/>
      <c r="O157" s="63"/>
      <c r="P157" s="63"/>
      <c r="Q157" s="63"/>
      <c r="R157" s="63"/>
      <c r="S157" s="63"/>
      <c r="T157" s="63"/>
      <c r="U157" s="63"/>
    </row>
    <row r="158" spans="1:21" s="10" customFormat="1" ht="13.5" customHeight="1">
      <c r="A158" s="25">
        <v>70</v>
      </c>
      <c r="B158" s="26" t="s">
        <v>152</v>
      </c>
      <c r="C158" s="45"/>
      <c r="D158" s="28"/>
      <c r="E158" s="29">
        <f>SUM(D159:D170)</f>
        <v>6280710</v>
      </c>
      <c r="F158" s="79"/>
      <c r="G158" s="50"/>
      <c r="H158" s="89"/>
      <c r="I158" s="37"/>
      <c r="J158" s="88"/>
      <c r="K158" s="44"/>
      <c r="L158" s="33"/>
      <c r="M158" s="5"/>
      <c r="N158" s="32"/>
      <c r="O158" s="33"/>
      <c r="P158" s="33"/>
      <c r="Q158" s="33"/>
      <c r="R158" s="33"/>
      <c r="S158" s="33"/>
      <c r="T158" s="33"/>
      <c r="U158" s="33"/>
    </row>
    <row r="159" spans="1:21" s="10" customFormat="1" ht="13.5" customHeight="1">
      <c r="A159" s="25">
        <v>700</v>
      </c>
      <c r="B159" s="26" t="s">
        <v>81</v>
      </c>
      <c r="C159" s="56"/>
      <c r="D159" s="35">
        <f>SUM(C160:C164)</f>
        <v>400000</v>
      </c>
      <c r="E159" s="33"/>
      <c r="F159" s="33"/>
      <c r="H159" s="89"/>
      <c r="I159" s="25"/>
      <c r="J159" s="26"/>
      <c r="K159" s="45"/>
      <c r="L159" s="28"/>
      <c r="M159" s="29"/>
      <c r="N159" s="32"/>
      <c r="O159" s="33"/>
      <c r="P159" s="33"/>
      <c r="Q159" s="33"/>
      <c r="R159" s="33"/>
      <c r="S159" s="33"/>
      <c r="T159" s="33"/>
      <c r="U159" s="33"/>
    </row>
    <row r="160" spans="1:21" s="10" customFormat="1" ht="13.5" hidden="1" customHeight="1">
      <c r="A160" s="37" t="s">
        <v>8</v>
      </c>
      <c r="B160" s="38" t="s">
        <v>153</v>
      </c>
      <c r="C160" s="44"/>
      <c r="D160" s="35"/>
      <c r="E160" s="33"/>
      <c r="F160" s="33"/>
      <c r="H160" s="89"/>
      <c r="I160" s="25"/>
      <c r="J160" s="26"/>
      <c r="K160" s="56"/>
      <c r="L160" s="35"/>
      <c r="M160" s="33"/>
      <c r="N160" s="32"/>
      <c r="O160" s="33"/>
      <c r="P160" s="33"/>
      <c r="Q160" s="33"/>
      <c r="R160" s="33"/>
      <c r="S160" s="33"/>
      <c r="T160" s="33"/>
      <c r="U160" s="33"/>
    </row>
    <row r="161" spans="1:21" ht="13.5" hidden="1" customHeight="1">
      <c r="A161" s="37" t="s">
        <v>10</v>
      </c>
      <c r="B161" s="38" t="s">
        <v>154</v>
      </c>
      <c r="C161" s="44"/>
      <c r="D161" s="33"/>
      <c r="E161" s="5"/>
      <c r="F161" s="5"/>
      <c r="H161" s="89"/>
      <c r="I161" s="37"/>
      <c r="J161" s="38"/>
      <c r="K161" s="44"/>
      <c r="L161" s="33"/>
      <c r="N161" s="19"/>
    </row>
    <row r="162" spans="1:21" ht="13.5" hidden="1" customHeight="1">
      <c r="A162" s="37" t="s">
        <v>12</v>
      </c>
      <c r="B162" s="38" t="s">
        <v>155</v>
      </c>
      <c r="C162" s="44"/>
      <c r="D162" s="33"/>
      <c r="E162" s="5"/>
      <c r="F162" s="5"/>
      <c r="H162" s="89"/>
      <c r="I162" s="25"/>
      <c r="J162" s="26"/>
      <c r="K162" s="56"/>
      <c r="L162" s="35"/>
      <c r="M162" s="33"/>
      <c r="N162" s="19"/>
    </row>
    <row r="163" spans="1:21" ht="13.5" customHeight="1">
      <c r="A163" s="37" t="s">
        <v>14</v>
      </c>
      <c r="B163" s="38" t="s">
        <v>156</v>
      </c>
      <c r="C163" s="44">
        <v>400000</v>
      </c>
      <c r="D163" s="33"/>
      <c r="E163" s="5"/>
      <c r="F163" s="5"/>
      <c r="H163" s="90"/>
      <c r="I163" s="37"/>
      <c r="J163" s="38"/>
      <c r="K163" s="44"/>
      <c r="L163" s="33"/>
      <c r="N163" s="19"/>
    </row>
    <row r="164" spans="1:21" ht="13.5" hidden="1" customHeight="1">
      <c r="A164" s="37" t="s">
        <v>24</v>
      </c>
      <c r="B164" s="38" t="s">
        <v>157</v>
      </c>
      <c r="C164" s="44"/>
      <c r="D164" s="33"/>
      <c r="E164" s="5"/>
      <c r="F164" s="5"/>
      <c r="H164" s="89"/>
      <c r="I164" s="25"/>
      <c r="J164" s="26"/>
      <c r="K164" s="45"/>
      <c r="L164" s="28"/>
      <c r="M164" s="29"/>
      <c r="N164" s="19"/>
    </row>
    <row r="165" spans="1:21" s="10" customFormat="1" ht="13.5" customHeight="1">
      <c r="A165" s="25">
        <v>701</v>
      </c>
      <c r="B165" s="26" t="s">
        <v>158</v>
      </c>
      <c r="C165" s="56"/>
      <c r="D165" s="35">
        <f>SUM(C166:C168)</f>
        <v>2000000</v>
      </c>
      <c r="E165" s="33"/>
      <c r="F165" s="33"/>
      <c r="H165" s="89"/>
      <c r="I165" s="25"/>
      <c r="J165" s="26"/>
      <c r="K165" s="56"/>
      <c r="L165" s="35"/>
      <c r="M165" s="33"/>
      <c r="N165" s="32"/>
      <c r="O165" s="33"/>
      <c r="P165" s="33"/>
      <c r="Q165" s="33"/>
      <c r="R165" s="33"/>
      <c r="S165" s="33"/>
      <c r="T165" s="33"/>
      <c r="U165" s="33"/>
    </row>
    <row r="166" spans="1:21" s="10" customFormat="1" ht="13.5" hidden="1" customHeight="1">
      <c r="A166" s="37" t="s">
        <v>8</v>
      </c>
      <c r="B166" s="38" t="s">
        <v>159</v>
      </c>
      <c r="C166" s="44"/>
      <c r="D166" s="35"/>
      <c r="E166" s="33"/>
      <c r="F166" s="33"/>
      <c r="H166" s="90"/>
      <c r="I166" s="37"/>
      <c r="J166" s="38"/>
      <c r="K166" s="44"/>
      <c r="L166" s="5"/>
      <c r="M166" s="5"/>
      <c r="N166" s="32"/>
      <c r="O166" s="33"/>
      <c r="P166" s="33"/>
      <c r="Q166" s="33"/>
      <c r="R166" s="33"/>
      <c r="S166" s="33"/>
      <c r="T166" s="33"/>
      <c r="U166" s="33"/>
    </row>
    <row r="167" spans="1:21" ht="13.5" customHeight="1">
      <c r="A167" s="37" t="s">
        <v>10</v>
      </c>
      <c r="B167" s="38" t="s">
        <v>160</v>
      </c>
      <c r="C167" s="44">
        <v>2000000</v>
      </c>
      <c r="D167" s="33"/>
      <c r="E167" s="5"/>
      <c r="F167" s="5"/>
      <c r="H167" s="89"/>
      <c r="I167" s="37"/>
      <c r="J167" s="38"/>
      <c r="K167" s="44"/>
      <c r="L167" s="33"/>
      <c r="N167" s="19"/>
    </row>
    <row r="168" spans="1:21" ht="13.5" hidden="1" customHeight="1">
      <c r="A168" s="37" t="s">
        <v>12</v>
      </c>
      <c r="B168" s="38" t="s">
        <v>161</v>
      </c>
      <c r="C168" s="44"/>
      <c r="D168" s="33"/>
      <c r="E168" s="5"/>
      <c r="F168" s="5"/>
      <c r="H168" s="90"/>
      <c r="I168" s="37"/>
      <c r="J168" s="38"/>
      <c r="K168" s="44"/>
      <c r="L168" s="33"/>
      <c r="N168" s="19"/>
    </row>
    <row r="169" spans="1:21" s="10" customFormat="1" ht="13.5" customHeight="1">
      <c r="A169" s="25">
        <v>702</v>
      </c>
      <c r="B169" s="26" t="s">
        <v>162</v>
      </c>
      <c r="C169" s="56"/>
      <c r="D169" s="35">
        <f>SUM(C170:C172)</f>
        <v>3880710</v>
      </c>
      <c r="E169" s="33"/>
      <c r="F169" s="33"/>
      <c r="H169" s="89"/>
      <c r="I169" s="25"/>
      <c r="J169" s="26"/>
      <c r="K169" s="56"/>
      <c r="L169" s="35"/>
      <c r="M169" s="33"/>
      <c r="N169" s="32"/>
      <c r="O169" s="33"/>
      <c r="P169" s="33"/>
      <c r="Q169" s="33"/>
      <c r="R169" s="33"/>
      <c r="S169" s="33"/>
      <c r="T169" s="33"/>
      <c r="U169" s="33"/>
    </row>
    <row r="170" spans="1:21" s="10" customFormat="1" ht="13.5" hidden="1" customHeight="1">
      <c r="A170" s="37" t="s">
        <v>8</v>
      </c>
      <c r="B170" s="38" t="s">
        <v>159</v>
      </c>
      <c r="C170" s="44"/>
      <c r="D170" s="35"/>
      <c r="E170" s="33"/>
      <c r="F170" s="33"/>
      <c r="H170" s="90"/>
      <c r="I170" s="37"/>
      <c r="J170" s="38"/>
      <c r="K170" s="44"/>
      <c r="L170" s="5"/>
      <c r="M170" s="5"/>
      <c r="N170" s="32"/>
      <c r="O170" s="33"/>
      <c r="P170" s="33"/>
      <c r="Q170" s="33"/>
      <c r="R170" s="33"/>
      <c r="S170" s="33"/>
      <c r="T170" s="33"/>
      <c r="U170" s="33"/>
    </row>
    <row r="171" spans="1:21" ht="13.5" customHeight="1">
      <c r="A171" s="37" t="s">
        <v>10</v>
      </c>
      <c r="B171" s="38" t="s">
        <v>163</v>
      </c>
      <c r="C171" s="44">
        <v>3880710</v>
      </c>
      <c r="D171" s="33"/>
      <c r="E171" s="5"/>
      <c r="F171" s="5"/>
      <c r="H171" s="89"/>
      <c r="I171" s="37"/>
      <c r="J171" s="38"/>
      <c r="K171" s="44"/>
      <c r="L171" s="33"/>
      <c r="N171" s="19"/>
    </row>
    <row r="172" spans="1:21" s="10" customFormat="1" ht="13.5" customHeight="1">
      <c r="A172" s="25">
        <v>71</v>
      </c>
      <c r="B172" s="26" t="s">
        <v>164</v>
      </c>
      <c r="C172" s="45"/>
      <c r="D172" s="28"/>
      <c r="E172" s="29">
        <f>D173</f>
        <v>43000</v>
      </c>
      <c r="F172" s="79"/>
      <c r="H172" s="89"/>
      <c r="I172" s="25"/>
      <c r="J172" s="26"/>
      <c r="K172" s="56"/>
      <c r="L172" s="35"/>
      <c r="M172" s="33"/>
      <c r="N172" s="32"/>
      <c r="O172" s="33"/>
      <c r="P172" s="33"/>
      <c r="Q172" s="33"/>
      <c r="R172" s="33"/>
      <c r="S172" s="33"/>
      <c r="T172" s="33"/>
      <c r="U172" s="33"/>
    </row>
    <row r="173" spans="1:21" ht="13.5" customHeight="1">
      <c r="A173" s="25">
        <v>710</v>
      </c>
      <c r="B173" s="87" t="s">
        <v>165</v>
      </c>
      <c r="C173" s="56"/>
      <c r="D173" s="35">
        <f>C174</f>
        <v>43000</v>
      </c>
      <c r="E173" s="5"/>
      <c r="F173" s="5"/>
      <c r="H173" s="89"/>
      <c r="I173" s="37"/>
      <c r="J173" s="38"/>
      <c r="K173" s="44"/>
      <c r="L173" s="33"/>
      <c r="N173" s="19"/>
    </row>
    <row r="174" spans="1:21" ht="13.5" customHeight="1">
      <c r="A174" s="37" t="s">
        <v>10</v>
      </c>
      <c r="B174" s="88" t="s">
        <v>166</v>
      </c>
      <c r="C174" s="44">
        <v>43000</v>
      </c>
      <c r="D174" s="35"/>
      <c r="E174" s="5"/>
      <c r="F174" s="5"/>
      <c r="H174" s="90"/>
      <c r="I174" s="25"/>
      <c r="J174" s="26"/>
      <c r="K174" s="45"/>
      <c r="L174" s="28"/>
      <c r="M174" s="29"/>
      <c r="N174" s="19"/>
    </row>
    <row r="175" spans="1:21" ht="13.5" customHeight="1">
      <c r="A175" s="25">
        <v>73</v>
      </c>
      <c r="B175" s="87" t="s">
        <v>167</v>
      </c>
      <c r="C175" s="44"/>
      <c r="D175" s="35"/>
      <c r="E175" s="29">
        <f>D176</f>
        <v>13660827.640000001</v>
      </c>
      <c r="F175" s="5"/>
      <c r="H175" s="89"/>
      <c r="I175" s="25"/>
      <c r="J175" s="26"/>
      <c r="K175" s="45"/>
      <c r="L175" s="35"/>
      <c r="M175" s="29"/>
      <c r="N175" s="19"/>
    </row>
    <row r="176" spans="1:21" ht="13.5" customHeight="1">
      <c r="A176" s="25">
        <v>730</v>
      </c>
      <c r="B176" s="87" t="s">
        <v>168</v>
      </c>
      <c r="C176" s="44"/>
      <c r="D176" s="35">
        <f>C177</f>
        <v>13660827.640000001</v>
      </c>
      <c r="E176" s="5"/>
      <c r="F176" s="5"/>
      <c r="H176" s="89"/>
      <c r="I176" s="37"/>
      <c r="J176" s="38"/>
      <c r="K176" s="44"/>
      <c r="L176" s="33"/>
      <c r="N176" s="19"/>
    </row>
    <row r="177" spans="1:21" ht="13.5" customHeight="1">
      <c r="A177" s="37" t="s">
        <v>10</v>
      </c>
      <c r="B177" s="88" t="s">
        <v>169</v>
      </c>
      <c r="C177" s="44">
        <v>13660827.640000001</v>
      </c>
      <c r="D177" s="33"/>
      <c r="E177" s="5"/>
      <c r="F177" s="5"/>
      <c r="H177" s="89"/>
      <c r="I177" s="25"/>
      <c r="J177" s="26"/>
      <c r="K177" s="45"/>
      <c r="L177" s="28"/>
      <c r="M177" s="29"/>
      <c r="N177" s="19"/>
    </row>
    <row r="178" spans="1:21" s="10" customFormat="1" ht="13.5" hidden="1" customHeight="1">
      <c r="A178" s="25">
        <v>74</v>
      </c>
      <c r="B178" s="26" t="s">
        <v>170</v>
      </c>
      <c r="C178" s="45"/>
      <c r="D178" s="28"/>
      <c r="E178" s="29">
        <f>SUM(D179:D180)</f>
        <v>0</v>
      </c>
      <c r="F178" s="79"/>
      <c r="H178" s="89"/>
      <c r="I178" s="25"/>
      <c r="J178" s="26"/>
      <c r="K178" s="45"/>
      <c r="L178" s="35"/>
      <c r="M178" s="29"/>
      <c r="N178" s="32"/>
      <c r="O178" s="33"/>
      <c r="P178" s="33"/>
      <c r="Q178" s="33"/>
      <c r="R178" s="33"/>
      <c r="S178" s="33"/>
      <c r="T178" s="33"/>
      <c r="U178" s="33"/>
    </row>
    <row r="179" spans="1:21" s="10" customFormat="1" ht="13.5" hidden="1" customHeight="1">
      <c r="A179" s="25">
        <v>740</v>
      </c>
      <c r="B179" s="26" t="s">
        <v>170</v>
      </c>
      <c r="C179" s="56"/>
      <c r="D179" s="35">
        <f>SUM(C180)</f>
        <v>0</v>
      </c>
      <c r="E179" s="33"/>
      <c r="F179" s="33"/>
      <c r="H179" s="89"/>
      <c r="I179" s="37"/>
      <c r="J179" s="55"/>
      <c r="K179" s="44"/>
      <c r="L179" s="85"/>
      <c r="M179" s="29"/>
      <c r="N179" s="32"/>
      <c r="O179" s="33"/>
      <c r="P179" s="33"/>
      <c r="Q179" s="33"/>
      <c r="R179" s="33"/>
      <c r="S179" s="33"/>
      <c r="T179" s="33"/>
      <c r="U179" s="33"/>
    </row>
    <row r="180" spans="1:21" ht="13.5" hidden="1" customHeight="1">
      <c r="A180" s="37" t="s">
        <v>10</v>
      </c>
      <c r="B180" s="38" t="s">
        <v>171</v>
      </c>
      <c r="C180" s="44"/>
      <c r="D180" s="33"/>
      <c r="E180" s="5"/>
      <c r="F180" s="5"/>
      <c r="H180" s="90"/>
      <c r="I180" s="37"/>
      <c r="J180" s="38"/>
      <c r="K180" s="44"/>
      <c r="L180" s="33"/>
      <c r="N180" s="19"/>
    </row>
    <row r="181" spans="1:21" s="10" customFormat="1" ht="13.5" hidden="1" customHeight="1">
      <c r="A181" s="25">
        <v>741</v>
      </c>
      <c r="B181" s="26" t="s">
        <v>172</v>
      </c>
      <c r="C181" s="45"/>
      <c r="D181" s="35">
        <v>0</v>
      </c>
      <c r="E181" s="29"/>
      <c r="F181" s="79"/>
      <c r="H181" s="89"/>
      <c r="I181" s="37"/>
      <c r="J181" s="38"/>
      <c r="K181" s="56"/>
      <c r="L181" s="35"/>
      <c r="M181" s="33"/>
      <c r="N181" s="32"/>
      <c r="O181" s="33"/>
      <c r="P181" s="33"/>
      <c r="Q181" s="33"/>
      <c r="R181" s="33"/>
      <c r="S181" s="33"/>
      <c r="T181" s="33"/>
      <c r="U181" s="33"/>
    </row>
    <row r="182" spans="1:21" ht="13.5" hidden="1" customHeight="1">
      <c r="A182" s="51"/>
      <c r="B182" s="52"/>
      <c r="C182" s="45"/>
      <c r="D182" s="28"/>
      <c r="E182" s="53"/>
      <c r="F182" s="79"/>
      <c r="H182" s="89"/>
      <c r="I182" s="37"/>
      <c r="J182" s="38"/>
      <c r="K182" s="44"/>
      <c r="L182" s="33"/>
      <c r="N182" s="19"/>
    </row>
    <row r="183" spans="1:21" s="10" customFormat="1" ht="13.5" customHeight="1">
      <c r="A183" s="25">
        <v>75</v>
      </c>
      <c r="B183" s="26" t="s">
        <v>173</v>
      </c>
      <c r="C183" s="45"/>
      <c r="D183" s="28"/>
      <c r="E183" s="29">
        <f>D184</f>
        <v>14714271.359999999</v>
      </c>
      <c r="F183" s="79"/>
      <c r="H183" s="90"/>
      <c r="I183" s="25"/>
      <c r="J183" s="47"/>
      <c r="K183" s="44"/>
      <c r="L183" s="91"/>
      <c r="M183" s="5"/>
      <c r="N183" s="32"/>
      <c r="O183" s="33"/>
      <c r="P183" s="33"/>
      <c r="Q183" s="33"/>
      <c r="R183" s="33"/>
      <c r="S183" s="33"/>
      <c r="T183" s="33"/>
      <c r="U183" s="33"/>
    </row>
    <row r="184" spans="1:21" s="10" customFormat="1" ht="13.5" customHeight="1">
      <c r="A184" s="25">
        <v>750</v>
      </c>
      <c r="B184" s="26" t="s">
        <v>174</v>
      </c>
      <c r="C184" s="34"/>
      <c r="D184" s="35">
        <f>SUM(C185:C188)</f>
        <v>14714271.359999999</v>
      </c>
      <c r="H184" s="89"/>
      <c r="I184" s="37"/>
      <c r="J184" s="38"/>
      <c r="K184" s="44"/>
      <c r="L184" s="33"/>
      <c r="M184" s="5"/>
      <c r="N184" s="32"/>
      <c r="O184" s="33"/>
      <c r="P184" s="33"/>
      <c r="Q184" s="33"/>
      <c r="R184" s="33"/>
      <c r="S184" s="33"/>
      <c r="T184" s="33"/>
      <c r="U184" s="33"/>
    </row>
    <row r="185" spans="1:21" ht="13.5" customHeight="1">
      <c r="A185" s="37" t="s">
        <v>8</v>
      </c>
      <c r="B185" s="38" t="s">
        <v>175</v>
      </c>
      <c r="C185" s="44">
        <v>1335000</v>
      </c>
      <c r="D185" s="4"/>
      <c r="H185" s="89"/>
      <c r="I185" s="25"/>
      <c r="J185" s="26"/>
      <c r="K185" s="45"/>
      <c r="L185" s="28"/>
      <c r="M185" s="29"/>
      <c r="N185" s="19"/>
    </row>
    <row r="186" spans="1:21" ht="13.5" customHeight="1">
      <c r="A186" s="37" t="s">
        <v>10</v>
      </c>
      <c r="B186" s="38" t="s">
        <v>176</v>
      </c>
      <c r="C186" s="44">
        <v>6230814.8899999997</v>
      </c>
      <c r="H186" s="90"/>
      <c r="I186" s="25"/>
      <c r="J186" s="26"/>
      <c r="K186" s="56"/>
      <c r="L186" s="35"/>
      <c r="M186" s="33"/>
      <c r="N186" s="19"/>
    </row>
    <row r="187" spans="1:21" ht="13.5" hidden="1" customHeight="1">
      <c r="A187" s="37" t="s">
        <v>12</v>
      </c>
      <c r="B187" s="38" t="s">
        <v>177</v>
      </c>
      <c r="C187" s="44"/>
      <c r="H187" s="89"/>
      <c r="I187" s="37"/>
      <c r="J187" s="55"/>
      <c r="K187" s="44"/>
      <c r="L187" s="35"/>
      <c r="M187" s="33"/>
      <c r="N187" s="19"/>
    </row>
    <row r="188" spans="1:21" ht="12.75" customHeight="1">
      <c r="A188" s="37" t="s">
        <v>14</v>
      </c>
      <c r="B188" s="38" t="s">
        <v>178</v>
      </c>
      <c r="C188" s="56">
        <v>7148456.4699999997</v>
      </c>
      <c r="I188" s="37"/>
      <c r="J188" s="38"/>
      <c r="K188" s="44"/>
      <c r="L188" s="33"/>
    </row>
    <row r="189" spans="1:21" ht="13.5" hidden="1" customHeight="1">
      <c r="A189" s="37"/>
      <c r="B189" s="38"/>
      <c r="C189" s="44"/>
      <c r="H189" s="89"/>
      <c r="I189" s="37"/>
      <c r="J189" s="55"/>
      <c r="K189" s="44"/>
      <c r="L189" s="35"/>
      <c r="M189" s="33"/>
      <c r="N189" s="19"/>
    </row>
    <row r="190" spans="1:21" s="10" customFormat="1" ht="13.5" hidden="1" customHeight="1">
      <c r="A190" s="25">
        <v>759</v>
      </c>
      <c r="B190" s="26" t="s">
        <v>179</v>
      </c>
      <c r="C190" s="34"/>
      <c r="D190" s="35">
        <f>SUM(C191)</f>
        <v>0</v>
      </c>
      <c r="H190" s="92" t="s">
        <v>180</v>
      </c>
      <c r="I190" s="25"/>
      <c r="J190" s="26"/>
      <c r="K190" s="44"/>
      <c r="L190" s="35"/>
      <c r="M190" s="33"/>
      <c r="N190" s="33"/>
      <c r="O190" s="33"/>
      <c r="P190" s="33"/>
      <c r="Q190" s="33"/>
      <c r="R190" s="33"/>
      <c r="S190" s="33"/>
      <c r="T190" s="33"/>
      <c r="U190" s="33"/>
    </row>
    <row r="191" spans="1:21" ht="13.5" hidden="1" customHeight="1">
      <c r="A191" s="37" t="s">
        <v>10</v>
      </c>
      <c r="B191" s="38" t="s">
        <v>181</v>
      </c>
      <c r="C191" s="44"/>
      <c r="H191" s="93" t="s">
        <v>182</v>
      </c>
      <c r="I191" s="37"/>
      <c r="J191" s="55"/>
      <c r="K191" s="44"/>
      <c r="L191" s="35"/>
      <c r="M191" s="33"/>
    </row>
    <row r="192" spans="1:21" s="10" customFormat="1" ht="13.5" hidden="1" customHeight="1">
      <c r="A192" s="25">
        <v>76</v>
      </c>
      <c r="B192" s="26" t="s">
        <v>183</v>
      </c>
      <c r="C192" s="45"/>
      <c r="D192" s="28"/>
      <c r="E192" s="29">
        <f>D193</f>
        <v>0</v>
      </c>
      <c r="F192" s="79"/>
      <c r="H192" s="93" t="s">
        <v>184</v>
      </c>
      <c r="I192" s="37"/>
      <c r="J192" s="55"/>
      <c r="K192" s="44"/>
      <c r="L192" s="35"/>
      <c r="M192" s="33"/>
      <c r="N192" s="33"/>
      <c r="O192" s="33"/>
      <c r="P192" s="33"/>
      <c r="Q192" s="33"/>
      <c r="R192" s="33"/>
      <c r="S192" s="33"/>
      <c r="T192" s="33"/>
      <c r="U192" s="33"/>
    </row>
    <row r="193" spans="1:21" s="10" customFormat="1" ht="13.5" hidden="1" customHeight="1">
      <c r="A193" s="25">
        <v>760</v>
      </c>
      <c r="B193" s="26" t="s">
        <v>185</v>
      </c>
      <c r="C193" s="45"/>
      <c r="D193" s="35">
        <f>SUM(C194)</f>
        <v>0</v>
      </c>
      <c r="E193" s="29"/>
      <c r="F193" s="79"/>
      <c r="H193" s="93" t="s">
        <v>186</v>
      </c>
      <c r="I193" s="37"/>
      <c r="J193" s="55"/>
      <c r="K193" s="44"/>
      <c r="L193" s="35"/>
      <c r="M193" s="33"/>
      <c r="N193" s="33"/>
      <c r="O193" s="33"/>
      <c r="P193" s="33"/>
      <c r="Q193" s="33"/>
      <c r="R193" s="33"/>
      <c r="S193" s="33"/>
      <c r="T193" s="33"/>
      <c r="U193" s="33"/>
    </row>
    <row r="194" spans="1:21" ht="13.5" hidden="1" customHeight="1">
      <c r="A194" s="37" t="s">
        <v>10</v>
      </c>
      <c r="B194" s="38" t="s">
        <v>187</v>
      </c>
      <c r="C194" s="44"/>
      <c r="H194" s="93" t="s">
        <v>188</v>
      </c>
      <c r="I194" s="37"/>
      <c r="J194" s="55"/>
      <c r="K194" s="44"/>
      <c r="L194" s="35"/>
      <c r="M194" s="33"/>
    </row>
    <row r="195" spans="1:21" ht="13.5" hidden="1" customHeight="1">
      <c r="B195" s="78"/>
      <c r="H195" s="93" t="s">
        <v>189</v>
      </c>
      <c r="I195" s="25"/>
      <c r="J195" s="26"/>
      <c r="K195" s="56"/>
      <c r="L195" s="35"/>
      <c r="M195" s="33"/>
    </row>
    <row r="196" spans="1:21" s="10" customFormat="1" ht="13.5" customHeight="1">
      <c r="A196" s="25">
        <v>77</v>
      </c>
      <c r="B196" s="26" t="s">
        <v>190</v>
      </c>
      <c r="C196" s="45"/>
      <c r="D196" s="28"/>
      <c r="E196" s="29">
        <f>D197</f>
        <v>100000</v>
      </c>
      <c r="F196" s="79"/>
      <c r="I196" s="37"/>
      <c r="J196" s="38"/>
      <c r="K196" s="44"/>
      <c r="L196" s="33"/>
      <c r="M196" s="5"/>
      <c r="N196" s="33"/>
      <c r="O196" s="33"/>
      <c r="P196" s="33"/>
      <c r="Q196" s="33"/>
      <c r="R196" s="33"/>
      <c r="S196" s="33"/>
      <c r="T196" s="33"/>
      <c r="U196" s="33"/>
    </row>
    <row r="197" spans="1:21" s="10" customFormat="1" ht="13.5" customHeight="1">
      <c r="A197" s="25">
        <v>770</v>
      </c>
      <c r="B197" s="26" t="s">
        <v>191</v>
      </c>
      <c r="C197" s="45"/>
      <c r="D197" s="35">
        <f>SUM(C198:C199)</f>
        <v>100000</v>
      </c>
      <c r="E197" s="29"/>
      <c r="F197" s="79"/>
      <c r="I197" s="37"/>
      <c r="J197" s="38"/>
      <c r="K197" s="44"/>
      <c r="L197" s="33"/>
      <c r="M197" s="5"/>
      <c r="N197" s="33"/>
      <c r="O197" s="33"/>
      <c r="P197" s="33"/>
      <c r="Q197" s="33"/>
      <c r="R197" s="33"/>
      <c r="S197" s="33"/>
      <c r="T197" s="33"/>
      <c r="U197" s="33"/>
    </row>
    <row r="198" spans="1:21" s="10" customFormat="1" ht="13.5" hidden="1" customHeight="1">
      <c r="A198" s="37" t="s">
        <v>8</v>
      </c>
      <c r="B198" s="38" t="s">
        <v>192</v>
      </c>
      <c r="C198" s="44"/>
      <c r="D198" s="85"/>
      <c r="E198" s="29"/>
      <c r="F198" s="79"/>
      <c r="I198" s="74"/>
      <c r="J198" s="69"/>
      <c r="K198" s="70"/>
      <c r="L198" s="71"/>
      <c r="M198" s="71"/>
      <c r="N198" s="33"/>
      <c r="O198" s="33"/>
      <c r="P198" s="33"/>
      <c r="Q198" s="33"/>
      <c r="R198" s="33"/>
      <c r="S198" s="33"/>
      <c r="T198" s="33"/>
      <c r="U198" s="33"/>
    </row>
    <row r="199" spans="1:21" ht="13.5" customHeight="1">
      <c r="A199" s="37" t="s">
        <v>10</v>
      </c>
      <c r="B199" s="38" t="s">
        <v>193</v>
      </c>
      <c r="C199" s="44">
        <v>100000</v>
      </c>
      <c r="I199" s="72"/>
      <c r="J199" s="65"/>
      <c r="K199" s="66"/>
      <c r="L199" s="67"/>
      <c r="M199" s="68"/>
    </row>
    <row r="200" spans="1:21" s="10" customFormat="1" ht="13.5" customHeight="1">
      <c r="A200" s="25">
        <v>78</v>
      </c>
      <c r="B200" s="26" t="s">
        <v>118</v>
      </c>
      <c r="C200" s="45"/>
      <c r="D200" s="28"/>
      <c r="E200" s="29">
        <f>SUM(D201,D204)</f>
        <v>300000</v>
      </c>
      <c r="F200" s="79"/>
      <c r="I200" s="25"/>
      <c r="J200" s="26"/>
      <c r="K200" s="45"/>
      <c r="L200" s="28"/>
      <c r="M200" s="29"/>
      <c r="N200" s="33"/>
      <c r="O200" s="33"/>
      <c r="P200" s="33"/>
      <c r="Q200" s="33"/>
      <c r="R200" s="33"/>
      <c r="S200" s="33"/>
      <c r="T200" s="33"/>
      <c r="U200" s="33"/>
    </row>
    <row r="201" spans="1:21" s="10" customFormat="1" ht="13.5" hidden="1" customHeight="1">
      <c r="A201" s="25">
        <v>780</v>
      </c>
      <c r="B201" s="26" t="s">
        <v>194</v>
      </c>
      <c r="C201" s="34"/>
      <c r="D201" s="35">
        <f>SUM(C202:C203)</f>
        <v>0</v>
      </c>
      <c r="F201" s="79"/>
      <c r="I201" s="25"/>
      <c r="J201" s="26"/>
      <c r="K201" s="94"/>
      <c r="L201" s="35"/>
      <c r="M201" s="95"/>
      <c r="N201" s="33"/>
      <c r="O201" s="33"/>
      <c r="P201" s="33"/>
      <c r="Q201" s="33"/>
      <c r="R201" s="33"/>
      <c r="S201" s="33"/>
      <c r="T201" s="33"/>
      <c r="U201" s="33"/>
    </row>
    <row r="202" spans="1:21" s="10" customFormat="1" ht="13.5" hidden="1" customHeight="1">
      <c r="A202" s="37" t="s">
        <v>8</v>
      </c>
      <c r="B202" s="38" t="s">
        <v>195</v>
      </c>
      <c r="C202" s="34"/>
      <c r="D202" s="35"/>
      <c r="F202" s="79"/>
      <c r="I202" s="25"/>
      <c r="J202" s="26"/>
      <c r="K202" s="94"/>
      <c r="L202" s="35"/>
      <c r="M202" s="95"/>
      <c r="N202" s="33"/>
      <c r="O202" s="33"/>
      <c r="P202" s="33"/>
      <c r="Q202" s="33"/>
      <c r="R202" s="33"/>
      <c r="S202" s="33"/>
      <c r="T202" s="33"/>
      <c r="U202" s="33"/>
    </row>
    <row r="203" spans="1:21" ht="13.5" hidden="1" customHeight="1">
      <c r="A203" s="37" t="s">
        <v>10</v>
      </c>
      <c r="B203" s="38" t="s">
        <v>196</v>
      </c>
      <c r="C203" s="44"/>
      <c r="I203" s="25"/>
      <c r="J203" s="26"/>
      <c r="K203" s="45"/>
      <c r="L203" s="28"/>
      <c r="M203" s="29"/>
    </row>
    <row r="204" spans="1:21" ht="13.5" customHeight="1">
      <c r="A204" s="25">
        <v>781</v>
      </c>
      <c r="B204" s="26" t="s">
        <v>197</v>
      </c>
      <c r="C204" s="44"/>
      <c r="D204" s="48">
        <f>SUM(C205:C206)</f>
        <v>300000</v>
      </c>
      <c r="I204" s="25"/>
      <c r="J204" s="26"/>
      <c r="K204" s="45"/>
      <c r="L204" s="35"/>
      <c r="M204" s="29"/>
    </row>
    <row r="205" spans="1:21" ht="13.5" hidden="1" customHeight="1">
      <c r="A205" s="37" t="s">
        <v>8</v>
      </c>
      <c r="B205" s="38" t="s">
        <v>198</v>
      </c>
      <c r="C205" s="44"/>
      <c r="I205" s="37"/>
      <c r="J205" s="55"/>
      <c r="K205" s="44"/>
      <c r="L205" s="33"/>
    </row>
    <row r="206" spans="1:21" ht="13.5" customHeight="1">
      <c r="A206" s="37" t="s">
        <v>10</v>
      </c>
      <c r="B206" s="38" t="s">
        <v>199</v>
      </c>
      <c r="C206" s="44">
        <v>300000</v>
      </c>
      <c r="I206" s="37"/>
      <c r="J206" s="55"/>
      <c r="K206" s="44"/>
      <c r="L206" s="33"/>
    </row>
    <row r="207" spans="1:21" s="10" customFormat="1" ht="13.5" customHeight="1">
      <c r="A207" s="25">
        <v>79</v>
      </c>
      <c r="B207" s="26" t="s">
        <v>200</v>
      </c>
      <c r="C207" s="45"/>
      <c r="D207" s="28"/>
      <c r="E207" s="29">
        <f>SUM(D208:D215)</f>
        <v>16187012.32</v>
      </c>
      <c r="F207" s="79"/>
      <c r="I207" s="25"/>
      <c r="J207" s="26"/>
      <c r="K207" s="45"/>
      <c r="L207" s="28"/>
      <c r="M207" s="29"/>
      <c r="N207" s="33"/>
      <c r="O207" s="33"/>
      <c r="P207" s="33"/>
      <c r="Q207" s="33"/>
      <c r="R207" s="33"/>
      <c r="S207" s="33"/>
      <c r="T207" s="33"/>
      <c r="U207" s="33"/>
    </row>
    <row r="208" spans="1:21" s="10" customFormat="1" ht="13.5" hidden="1" customHeight="1">
      <c r="A208" s="25">
        <v>790</v>
      </c>
      <c r="B208" s="26" t="s">
        <v>201</v>
      </c>
      <c r="C208" s="34"/>
      <c r="D208" s="35">
        <f>C209</f>
        <v>0</v>
      </c>
      <c r="I208" s="25"/>
      <c r="J208" s="26"/>
      <c r="K208" s="45"/>
      <c r="L208" s="35"/>
      <c r="M208" s="29"/>
      <c r="N208" s="33"/>
      <c r="O208" s="33"/>
      <c r="P208" s="33"/>
      <c r="Q208" s="33"/>
      <c r="R208" s="33"/>
      <c r="S208" s="33"/>
      <c r="T208" s="33"/>
      <c r="U208" s="33"/>
    </row>
    <row r="209" spans="1:21" s="10" customFormat="1" ht="13.5" hidden="1" customHeight="1">
      <c r="A209" s="37" t="s">
        <v>10</v>
      </c>
      <c r="B209" s="55" t="s">
        <v>202</v>
      </c>
      <c r="C209" s="44"/>
      <c r="D209" s="35"/>
      <c r="I209" s="37"/>
      <c r="J209" s="55"/>
      <c r="K209" s="44"/>
      <c r="L209" s="33"/>
      <c r="M209" s="5"/>
      <c r="N209" s="33"/>
      <c r="O209" s="33"/>
      <c r="P209" s="33"/>
      <c r="Q209" s="33"/>
      <c r="R209" s="33"/>
      <c r="S209" s="33"/>
      <c r="T209" s="33"/>
      <c r="U209" s="33"/>
    </row>
    <row r="210" spans="1:21" s="10" customFormat="1" ht="13.5" customHeight="1">
      <c r="A210" s="25">
        <v>795</v>
      </c>
      <c r="B210" s="26" t="s">
        <v>203</v>
      </c>
      <c r="C210" s="44"/>
      <c r="D210" s="35">
        <f>SUM(C211:C214)</f>
        <v>15000000</v>
      </c>
      <c r="I210" s="37"/>
      <c r="J210" s="55"/>
      <c r="K210" s="44"/>
      <c r="L210" s="33"/>
      <c r="M210" s="5"/>
      <c r="N210" s="33"/>
      <c r="O210" s="33"/>
      <c r="P210" s="33"/>
      <c r="Q210" s="33"/>
      <c r="R210" s="33"/>
      <c r="S210" s="33"/>
      <c r="T210" s="33"/>
      <c r="U210" s="33"/>
    </row>
    <row r="211" spans="1:21" s="10" customFormat="1" ht="13.5" customHeight="1">
      <c r="A211" s="37" t="s">
        <v>10</v>
      </c>
      <c r="B211" s="55" t="s">
        <v>204</v>
      </c>
      <c r="C211" s="44">
        <v>2000000</v>
      </c>
      <c r="D211" s="35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</row>
    <row r="212" spans="1:21" s="10" customFormat="1" ht="13.5" hidden="1" customHeight="1">
      <c r="A212" s="37" t="s">
        <v>12</v>
      </c>
      <c r="B212" s="55" t="s">
        <v>205</v>
      </c>
      <c r="C212" s="44"/>
      <c r="D212" s="35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</row>
    <row r="213" spans="1:21" s="10" customFormat="1" ht="13.5" hidden="1" customHeight="1">
      <c r="A213" s="37" t="s">
        <v>14</v>
      </c>
      <c r="B213" s="55" t="s">
        <v>206</v>
      </c>
      <c r="C213" s="44"/>
      <c r="D213" s="35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</row>
    <row r="214" spans="1:21" s="10" customFormat="1" ht="13.5" customHeight="1">
      <c r="A214" s="37" t="s">
        <v>16</v>
      </c>
      <c r="B214" s="55" t="s">
        <v>207</v>
      </c>
      <c r="C214" s="44">
        <v>13000000</v>
      </c>
      <c r="D214" s="35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</row>
    <row r="215" spans="1:21" s="10" customFormat="1" ht="13.5" customHeight="1">
      <c r="A215" s="25">
        <v>799</v>
      </c>
      <c r="B215" s="26" t="s">
        <v>208</v>
      </c>
      <c r="C215" s="34"/>
      <c r="D215" s="35">
        <f>SUM(C216:C217)</f>
        <v>1187012.32</v>
      </c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</row>
    <row r="216" spans="1:21" ht="13.5" hidden="1" customHeight="1">
      <c r="A216" s="37" t="s">
        <v>8</v>
      </c>
      <c r="B216" s="38" t="s">
        <v>209</v>
      </c>
      <c r="C216" s="44"/>
    </row>
    <row r="217" spans="1:21" ht="13.5" customHeight="1">
      <c r="A217" s="37" t="s">
        <v>10</v>
      </c>
      <c r="B217" s="38" t="s">
        <v>210</v>
      </c>
      <c r="C217" s="44">
        <v>1187012.32</v>
      </c>
    </row>
    <row r="218" spans="1:21" s="62" customFormat="1" ht="6" customHeight="1">
      <c r="A218" s="57"/>
      <c r="B218" s="58"/>
      <c r="C218" s="59"/>
      <c r="D218" s="60"/>
      <c r="E218" s="60"/>
      <c r="F218" s="61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</row>
    <row r="219" spans="1:21">
      <c r="A219" s="12" t="s">
        <v>211</v>
      </c>
      <c r="B219" s="64"/>
      <c r="C219" s="14"/>
      <c r="D219" s="15"/>
      <c r="E219" s="16"/>
      <c r="F219" s="17">
        <f>SUM(E221:E233)</f>
        <v>16770124.84</v>
      </c>
      <c r="G219" s="18"/>
      <c r="H219" s="18"/>
      <c r="I219" s="19"/>
      <c r="J219" s="19"/>
      <c r="K219" s="19"/>
      <c r="L219" s="19"/>
      <c r="M219" s="19"/>
      <c r="N219" s="19"/>
      <c r="O219" s="19"/>
    </row>
    <row r="220" spans="1:21" s="62" customFormat="1" ht="6" customHeight="1">
      <c r="A220" s="57"/>
      <c r="B220" s="58"/>
      <c r="C220" s="59"/>
      <c r="D220" s="60"/>
      <c r="E220" s="60"/>
      <c r="F220" s="61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</row>
    <row r="221" spans="1:21" s="10" customFormat="1" ht="13.5" hidden="1" customHeight="1">
      <c r="A221" s="25">
        <v>80</v>
      </c>
      <c r="B221" s="26" t="s">
        <v>212</v>
      </c>
      <c r="C221" s="45"/>
      <c r="D221" s="28"/>
      <c r="E221" s="29">
        <v>0</v>
      </c>
      <c r="F221" s="79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</row>
    <row r="222" spans="1:21" ht="13.5" hidden="1" customHeight="1">
      <c r="A222" s="51"/>
      <c r="B222" s="52"/>
      <c r="C222" s="45"/>
      <c r="D222" s="28"/>
      <c r="E222" s="53"/>
      <c r="F222" s="79"/>
    </row>
    <row r="223" spans="1:21" s="10" customFormat="1" ht="13.5" customHeight="1">
      <c r="A223" s="25">
        <v>83</v>
      </c>
      <c r="B223" s="26" t="s">
        <v>213</v>
      </c>
      <c r="C223" s="45"/>
      <c r="D223" s="28"/>
      <c r="E223" s="29">
        <f>SUM(D224:D227)</f>
        <v>139682.18</v>
      </c>
      <c r="F223" s="79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</row>
    <row r="224" spans="1:21" s="97" customFormat="1" ht="13.5" customHeight="1">
      <c r="A224" s="25">
        <v>830</v>
      </c>
      <c r="B224" s="26" t="s">
        <v>214</v>
      </c>
      <c r="C224" s="96"/>
      <c r="D224" s="35">
        <f>SUM(C225:C226)</f>
        <v>139682.18</v>
      </c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</row>
    <row r="225" spans="1:21" ht="13.5" customHeight="1">
      <c r="A225" s="37" t="s">
        <v>10</v>
      </c>
      <c r="B225" s="38" t="s">
        <v>215</v>
      </c>
      <c r="C225" s="44">
        <v>68958.53</v>
      </c>
    </row>
    <row r="226" spans="1:21" ht="13.5" customHeight="1">
      <c r="A226" s="37" t="s">
        <v>12</v>
      </c>
      <c r="B226" s="38" t="s">
        <v>216</v>
      </c>
      <c r="C226" s="44">
        <v>70723.649999999994</v>
      </c>
    </row>
    <row r="227" spans="1:21" s="97" customFormat="1" ht="13.5" hidden="1" customHeight="1">
      <c r="A227" s="25">
        <v>831</v>
      </c>
      <c r="B227" s="26" t="s">
        <v>217</v>
      </c>
      <c r="C227" s="96"/>
      <c r="D227" s="35">
        <v>0</v>
      </c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</row>
    <row r="228" spans="1:21" ht="7.5" hidden="1" customHeight="1">
      <c r="B228" s="78"/>
    </row>
    <row r="229" spans="1:21" s="10" customFormat="1" ht="13.5" customHeight="1">
      <c r="A229" s="25">
        <v>86</v>
      </c>
      <c r="B229" s="26" t="s">
        <v>218</v>
      </c>
      <c r="C229" s="45"/>
      <c r="D229" s="28"/>
      <c r="E229" s="29">
        <f>SUM(D230)</f>
        <v>22703.47</v>
      </c>
      <c r="F229" s="79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</row>
    <row r="230" spans="1:21" s="10" customFormat="1" ht="13.5" customHeight="1">
      <c r="A230" s="25">
        <v>860</v>
      </c>
      <c r="B230" s="26" t="s">
        <v>219</v>
      </c>
      <c r="C230" s="45"/>
      <c r="D230" s="35">
        <f>SUM(C231:C232)</f>
        <v>22703.47</v>
      </c>
      <c r="E230" s="29"/>
      <c r="F230" s="79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</row>
    <row r="231" spans="1:21" ht="13.5" hidden="1" customHeight="1">
      <c r="A231" s="37" t="s">
        <v>8</v>
      </c>
      <c r="B231" s="55" t="s">
        <v>220</v>
      </c>
      <c r="C231" s="44"/>
    </row>
    <row r="232" spans="1:21" ht="13.5" customHeight="1">
      <c r="A232" s="37" t="s">
        <v>10</v>
      </c>
      <c r="B232" s="55" t="s">
        <v>221</v>
      </c>
      <c r="C232" s="44">
        <v>22703.47</v>
      </c>
    </row>
    <row r="233" spans="1:21" s="10" customFormat="1" ht="13.5" customHeight="1">
      <c r="A233" s="25">
        <v>87</v>
      </c>
      <c r="B233" s="26" t="s">
        <v>222</v>
      </c>
      <c r="C233" s="45"/>
      <c r="D233" s="28"/>
      <c r="E233" s="29">
        <f>SUM(D234)</f>
        <v>16607739.189999999</v>
      </c>
      <c r="F233" s="98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</row>
    <row r="234" spans="1:21" s="10" customFormat="1" ht="13.5" customHeight="1">
      <c r="A234" s="25">
        <v>870</v>
      </c>
      <c r="B234" s="26" t="s">
        <v>222</v>
      </c>
      <c r="C234" s="45"/>
      <c r="D234" s="35">
        <f>SUM(C235:C236)</f>
        <v>16607739.189999999</v>
      </c>
      <c r="E234" s="29"/>
      <c r="F234" s="79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</row>
    <row r="235" spans="1:21" ht="13.5" customHeight="1">
      <c r="A235" s="37" t="s">
        <v>8</v>
      </c>
      <c r="B235" s="55" t="s">
        <v>222</v>
      </c>
      <c r="C235" s="44">
        <v>3547078.85</v>
      </c>
    </row>
    <row r="236" spans="1:21" ht="13.5" customHeight="1">
      <c r="A236" s="37" t="s">
        <v>10</v>
      </c>
      <c r="B236" s="55" t="s">
        <v>223</v>
      </c>
      <c r="C236" s="44">
        <v>13060660.34</v>
      </c>
    </row>
    <row r="237" spans="1:21" ht="7.5" customHeight="1"/>
    <row r="238" spans="1:21">
      <c r="A238" s="12" t="s">
        <v>224</v>
      </c>
      <c r="B238" s="13"/>
      <c r="C238" s="14"/>
      <c r="D238" s="15"/>
      <c r="E238" s="16"/>
      <c r="F238" s="17">
        <f>SUM(F4,F70,F129,E151,F156,F219)</f>
        <v>383779245.35999995</v>
      </c>
      <c r="G238" s="99"/>
      <c r="H238" s="99"/>
      <c r="I238" s="49"/>
      <c r="J238" s="19"/>
      <c r="K238" s="19"/>
      <c r="L238" s="19"/>
      <c r="M238" s="19"/>
      <c r="N238" s="19"/>
      <c r="O238" s="19"/>
    </row>
    <row r="239" spans="1:21">
      <c r="E239" s="42"/>
      <c r="F239" s="35"/>
    </row>
    <row r="240" spans="1:21">
      <c r="B240" s="37"/>
      <c r="C240" s="55"/>
      <c r="D240" s="44"/>
      <c r="E240" s="10"/>
    </row>
    <row r="241" spans="2:6">
      <c r="B241" s="25"/>
      <c r="C241" s="26"/>
      <c r="D241" s="45"/>
      <c r="E241" s="28"/>
      <c r="F241" s="29"/>
    </row>
    <row r="242" spans="2:6">
      <c r="B242" s="25"/>
      <c r="C242" s="26"/>
      <c r="D242" s="45"/>
      <c r="E242" s="35"/>
      <c r="F242" s="29"/>
    </row>
    <row r="243" spans="2:6">
      <c r="B243" s="37"/>
      <c r="C243" s="55"/>
      <c r="D243" s="44"/>
      <c r="E243" s="10"/>
    </row>
    <row r="244" spans="2:6">
      <c r="B244" s="37"/>
      <c r="C244" s="55"/>
      <c r="D244" s="44"/>
      <c r="E244" s="10"/>
    </row>
  </sheetData>
  <printOptions horizontalCentered="1"/>
  <pageMargins left="0.39370078740157483" right="0.19685039370078741" top="0.69" bottom="0.59055118110236227" header="0.31496062992125984" footer="0.31496062992125984"/>
  <pageSetup paperSize="9" scale="85" orientation="portrait" horizontalDpi="1200" verticalDpi="1200" r:id="rId1"/>
  <headerFooter alignWithMargins="0"/>
  <rowBreaks count="2" manualBreakCount="2">
    <brk id="107" max="16383" man="1"/>
    <brk id="2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2022</vt:lpstr>
      <vt:lpstr>'ingresos 2022'!Área_de_impresión</vt:lpstr>
      <vt:lpstr>'ingresos 2022'!Títulos_a_imprimir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2022-03-16T12:44:10Z</dcterms:created>
  <dcterms:modified xsi:type="dcterms:W3CDTF">2022-03-23T09:56:04Z</dcterms:modified>
</cp:coreProperties>
</file>