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MEMORIAS OBJETIVOS_ESTHER\PORTAL DE TRANSPARENCIA\Ejercicio 2022\GASTOS\"/>
    </mc:Choice>
  </mc:AlternateContent>
  <bookViews>
    <workbookView xWindow="0" yWindow="0" windowWidth="19200" windowHeight="7310"/>
  </bookViews>
  <sheets>
    <sheet name="Propuesta C.2-2022" sheetId="1" r:id="rId1"/>
  </sheets>
  <definedNames>
    <definedName name="Print_Titles" localSheetId="0">'Propuesta C.2-2022'!$3:$4</definedName>
    <definedName name="_xlnm.Print_Titles" localSheetId="0">'Propuesta C.2-2022'!$3:$4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1" i="1" l="1"/>
  <c r="I81" i="1"/>
  <c r="H81" i="1"/>
  <c r="G81" i="1"/>
  <c r="E81" i="1"/>
  <c r="D81" i="1"/>
  <c r="C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K81" i="1" s="1"/>
  <c r="F5" i="1"/>
  <c r="F81" i="1" s="1"/>
  <c r="C83" i="1" l="1"/>
</calcChain>
</file>

<file path=xl/sharedStrings.xml><?xml version="1.0" encoding="utf-8"?>
<sst xmlns="http://schemas.openxmlformats.org/spreadsheetml/2006/main" count="160" uniqueCount="155">
  <si>
    <t>RESUMEN CAPÍTULO 2 - PRESUPUESTO 2022</t>
  </si>
  <si>
    <t>Códigos</t>
  </si>
  <si>
    <t>Descripción</t>
  </si>
  <si>
    <t>Progr. 143A</t>
  </si>
  <si>
    <t>Progr. 321M</t>
  </si>
  <si>
    <t>Progr.321O</t>
  </si>
  <si>
    <t>Progr. 322C</t>
  </si>
  <si>
    <t>Progr.322L</t>
  </si>
  <si>
    <t>Progr. 322O</t>
  </si>
  <si>
    <t>Progr. 324M</t>
  </si>
  <si>
    <t>Progr. 466A</t>
  </si>
  <si>
    <t>TOTAL</t>
  </si>
  <si>
    <t>Centros y Facultad</t>
  </si>
  <si>
    <t>Departamentos</t>
  </si>
  <si>
    <t>04LG</t>
  </si>
  <si>
    <t>Legados - ETS Ingenieros de Caminos, Canales y Puertos</t>
  </si>
  <si>
    <t>13LG</t>
  </si>
  <si>
    <t>Legados - ETS Ingenieros de Montes</t>
  </si>
  <si>
    <t>14.01</t>
  </si>
  <si>
    <t>CIDA</t>
  </si>
  <si>
    <t>Centro Superior de Diseño de Moda de Madrid</t>
  </si>
  <si>
    <t>21.01</t>
  </si>
  <si>
    <t>Operaciones Corrientes</t>
  </si>
  <si>
    <t>21.02.02</t>
  </si>
  <si>
    <t>Transformación Digital - AFECTADO</t>
  </si>
  <si>
    <t>21.04</t>
  </si>
  <si>
    <t>Fondo de Emergencia</t>
  </si>
  <si>
    <t>21.05</t>
  </si>
  <si>
    <t>OTT</t>
  </si>
  <si>
    <t>21.06.02</t>
  </si>
  <si>
    <t>Plan Transformación Digital - AFECTADO</t>
  </si>
  <si>
    <t>21.07.02</t>
  </si>
  <si>
    <t>Plan Transformación Ecológica - AFECTADO</t>
  </si>
  <si>
    <t>21.11.02</t>
  </si>
  <si>
    <t>Unidigital 1. Mejora de Equipamiento Digital - Afectado</t>
  </si>
  <si>
    <t>21.12.02</t>
  </si>
  <si>
    <t>Unidigital 2. Educación Digital - Afectado</t>
  </si>
  <si>
    <t>21.13.02</t>
  </si>
  <si>
    <t>Unidigital 3. Contenidos y Programas de Formación - Afectado</t>
  </si>
  <si>
    <t>21.14.02</t>
  </si>
  <si>
    <t>Unidigital 4. Plataformas de Servivios Digitales - Afectado</t>
  </si>
  <si>
    <t>22.01</t>
  </si>
  <si>
    <t>Alumnos</t>
  </si>
  <si>
    <t>22.02</t>
  </si>
  <si>
    <t>COIE</t>
  </si>
  <si>
    <t>23.01</t>
  </si>
  <si>
    <t>Servicios Informáticos</t>
  </si>
  <si>
    <t>23.02</t>
  </si>
  <si>
    <t xml:space="preserve">Biblioteca Universitaria </t>
  </si>
  <si>
    <t>23.03</t>
  </si>
  <si>
    <t>Biblioteca Universitaria - Recursos Electrónicos</t>
  </si>
  <si>
    <t>23.04</t>
  </si>
  <si>
    <t>GATE</t>
  </si>
  <si>
    <t>23.05</t>
  </si>
  <si>
    <t>CESVIMA</t>
  </si>
  <si>
    <t>24.01</t>
  </si>
  <si>
    <t>Ordenación Académica</t>
  </si>
  <si>
    <t>24.02.02</t>
  </si>
  <si>
    <t>Formación Ocupacional y Retorno Cursos - Afectado</t>
  </si>
  <si>
    <t>24.03</t>
  </si>
  <si>
    <t>Centro de Liderazgo y Tecnología</t>
  </si>
  <si>
    <t>24.04</t>
  </si>
  <si>
    <t>EPES</t>
  </si>
  <si>
    <t>25.01</t>
  </si>
  <si>
    <t>Relaciones Internacionales</t>
  </si>
  <si>
    <t>25.02.02</t>
  </si>
  <si>
    <t>Ordenación Académica - Afectado</t>
  </si>
  <si>
    <t>25.04.01</t>
  </si>
  <si>
    <t>Cooperación para el Desarrollo</t>
  </si>
  <si>
    <t>25.05.01</t>
  </si>
  <si>
    <t>Programas de Movilidad Internacional</t>
  </si>
  <si>
    <t>25.06.02</t>
  </si>
  <si>
    <t>Erasmus+ Ka 103 - Afectado</t>
  </si>
  <si>
    <t>(25.07.02) Erasmus+ Ka 107 - Afectado</t>
  </si>
  <si>
    <t>(25.08.02) Erasmus+ Ka 2 - Afectado</t>
  </si>
  <si>
    <t>25.12</t>
  </si>
  <si>
    <t>Centro de Lenguas y Red Acles</t>
  </si>
  <si>
    <t>(26.07) Ayudas para difusión y promoción</t>
  </si>
  <si>
    <t>(26.09.01) Ayudas para innovación y emprendimiento</t>
  </si>
  <si>
    <t>26.12</t>
  </si>
  <si>
    <t>Escuela Internacional de Doctorado</t>
  </si>
  <si>
    <t>26.13</t>
  </si>
  <si>
    <t>Indemnización Tesis Doctorales</t>
  </si>
  <si>
    <t>26.14</t>
  </si>
  <si>
    <t>27.01</t>
  </si>
  <si>
    <t>Programa de Calidad</t>
  </si>
  <si>
    <t>27.02</t>
  </si>
  <si>
    <t>Observatorio Académico</t>
  </si>
  <si>
    <t>27.03</t>
  </si>
  <si>
    <t>Innovación Educativa</t>
  </si>
  <si>
    <t>27.04</t>
  </si>
  <si>
    <t>Alianza EELISA</t>
  </si>
  <si>
    <t>29.01</t>
  </si>
  <si>
    <t>Servicios Generales: Secretaría General</t>
  </si>
  <si>
    <t>29.02</t>
  </si>
  <si>
    <t xml:space="preserve">Asesoría Jurídica </t>
  </si>
  <si>
    <t>30.01</t>
  </si>
  <si>
    <t>Gerencia</t>
  </si>
  <si>
    <t>30.02</t>
  </si>
  <si>
    <t>Gastos de Gestión Centralizada</t>
  </si>
  <si>
    <t>30.05</t>
  </si>
  <si>
    <t xml:space="preserve">Formación del Personal </t>
  </si>
  <si>
    <t>30.07</t>
  </si>
  <si>
    <t>Comité PDI</t>
  </si>
  <si>
    <t>31.01</t>
  </si>
  <si>
    <t>Relaciones Institucionales</t>
  </si>
  <si>
    <t>31.02</t>
  </si>
  <si>
    <t>Promoción y Comunicación</t>
  </si>
  <si>
    <t>Defensor Universitario</t>
  </si>
  <si>
    <t>34.00</t>
  </si>
  <si>
    <t>General Campus Sur</t>
  </si>
  <si>
    <t>34.01</t>
  </si>
  <si>
    <t>Polideportivo Campus Sur</t>
  </si>
  <si>
    <t>34.02</t>
  </si>
  <si>
    <t>Centro Láser</t>
  </si>
  <si>
    <t>34.03</t>
  </si>
  <si>
    <t>La Arboleda Servicios Generales</t>
  </si>
  <si>
    <t>34.04</t>
  </si>
  <si>
    <t>Biblioteca Campus Sur : Gastos Corrientes e Infraestructuras</t>
  </si>
  <si>
    <t>34.05</t>
  </si>
  <si>
    <t>CITSEM</t>
  </si>
  <si>
    <t>34.06</t>
  </si>
  <si>
    <t>INSIA</t>
  </si>
  <si>
    <t>34.07</t>
  </si>
  <si>
    <t>Gastos Comunes ETSISI - ETSIST</t>
  </si>
  <si>
    <t>35.00</t>
  </si>
  <si>
    <t xml:space="preserve">General Campus Montegancedo </t>
  </si>
  <si>
    <t>35.01</t>
  </si>
  <si>
    <t>Polideportivo Campus de Montegancedo</t>
  </si>
  <si>
    <t>35.02</t>
  </si>
  <si>
    <t>Centro de Domótica Integral CEDINT</t>
  </si>
  <si>
    <t>35.04</t>
  </si>
  <si>
    <t>Centro de Biotecnología y Genómica de Plantas (CBGP)</t>
  </si>
  <si>
    <t>35.05</t>
  </si>
  <si>
    <t>Centro de Tecnología Biomédica CTB</t>
  </si>
  <si>
    <t>35.07</t>
  </si>
  <si>
    <t>Centro de Empresas Montegancedo (CAIT)</t>
  </si>
  <si>
    <t>36.00</t>
  </si>
  <si>
    <t xml:space="preserve">General Campus Getafe </t>
  </si>
  <si>
    <t>36.01</t>
  </si>
  <si>
    <t>Lab. Mater. Avan. y Ensayo Fluidomecánicos</t>
  </si>
  <si>
    <t>36.02</t>
  </si>
  <si>
    <t>Lab. Oficial Salvador de Madariaga (LOM)</t>
  </si>
  <si>
    <t>36.03</t>
  </si>
  <si>
    <t>Laboratorio Oficial de Ensayos de Materiales de Construcción</t>
  </si>
  <si>
    <t>36.04</t>
  </si>
  <si>
    <t>Edificio 4 FGP</t>
  </si>
  <si>
    <t>36.05</t>
  </si>
  <si>
    <t>Instituto Energía Solar. Edificio Silício</t>
  </si>
  <si>
    <t>36.06</t>
  </si>
  <si>
    <t>Lab. Baja Tensión, Vehículos y Alta Tensión</t>
  </si>
  <si>
    <t>Consejo Social</t>
  </si>
  <si>
    <t/>
  </si>
  <si>
    <t>Total Capitulo 2 Programas</t>
  </si>
  <si>
    <t>TOTAL CAPÍTULO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</si>
</sst>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\ \ "/>
    <numFmt numFmtId="165" formatCode="#,##0.00\ \ "/>
  </numFmts>
  <fonts count="7">
    <font>
      <sz val="10"/>
      <name val="Geneva"/>
    </font>
    <font>
      <sz val="10"/>
      <name val="Geneva"/>
    </font>
    <font>
      <b/>
      <sz val="12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theme="0" tint="-4.9989318521683403E-2"/>
      </left>
      <right style="hair">
        <color theme="0" tint="-4.9989318521683403E-2"/>
      </right>
      <top style="hair">
        <color theme="0" tint="-4.9989318521683403E-2"/>
      </top>
      <bottom style="hair">
        <color theme="0" tint="-4.9989318521683403E-2"/>
      </bottom>
      <diagonal/>
    </border>
    <border>
      <left style="hair">
        <color theme="0" tint="-0.14996795556505021"/>
      </left>
      <right style="hair">
        <color theme="0" tint="-0.14996795556505021"/>
      </right>
      <top/>
      <bottom style="hair">
        <color theme="0" tint="-0.14996795556505021"/>
      </bottom>
      <diagonal/>
    </border>
  </borders>
  <cellStyleXfs count="2">
    <xf numFmtId="0" fontId="0" fillId="0" borderId="0"/>
    <xf numFmtId="0" fontId="1" fillId="0" borderId="0"/>
  </cellStyleXfs>
  <cellXfs count="32">
    <xf numFmtId="0" fontId="0" fillId="0" borderId="0" xfId="0"/>
    <xf numFmtId="0" fontId="2" fillId="0" borderId="0" xfId="0" applyFont="1" applyAlignment="1">
      <alignment horizontal="centerContinuous"/>
    </xf>
    <xf numFmtId="0" fontId="3" fillId="0" borderId="0" xfId="0" applyFont="1"/>
    <xf numFmtId="0" fontId="2" fillId="0" borderId="0" xfId="0" applyFont="1" applyAlignment="1">
      <alignment horizontal="center" vertical="center"/>
    </xf>
    <xf numFmtId="164" fontId="4" fillId="2" borderId="1" xfId="1" applyNumberFormat="1" applyFont="1" applyFill="1" applyBorder="1" applyAlignment="1">
      <alignment vertical="center"/>
    </xf>
    <xf numFmtId="164" fontId="4" fillId="2" borderId="1" xfId="1" applyNumberFormat="1" applyFont="1" applyFill="1" applyBorder="1" applyAlignment="1">
      <alignment horizontal="center" vertical="center"/>
    </xf>
    <xf numFmtId="0" fontId="5" fillId="0" borderId="0" xfId="0" applyFont="1"/>
    <xf numFmtId="0" fontId="3" fillId="0" borderId="0" xfId="0" applyFont="1" applyAlignment="1">
      <alignment vertical="center"/>
    </xf>
    <xf numFmtId="4" fontId="3" fillId="0" borderId="0" xfId="0" applyNumberFormat="1" applyFont="1" applyAlignment="1">
      <alignment vertical="center"/>
    </xf>
    <xf numFmtId="0" fontId="5" fillId="0" borderId="2" xfId="0" applyFont="1" applyBorder="1" applyAlignment="1">
      <alignment vertical="center"/>
    </xf>
    <xf numFmtId="164" fontId="5" fillId="0" borderId="2" xfId="0" applyNumberFormat="1" applyFont="1" applyBorder="1" applyAlignment="1">
      <alignment vertical="center"/>
    </xf>
    <xf numFmtId="4" fontId="5" fillId="0" borderId="2" xfId="0" applyNumberFormat="1" applyFont="1" applyBorder="1" applyAlignment="1">
      <alignment horizontal="right" vertical="center"/>
    </xf>
    <xf numFmtId="0" fontId="5" fillId="0" borderId="0" xfId="0" applyFont="1" applyAlignment="1"/>
    <xf numFmtId="0" fontId="5" fillId="0" borderId="2" xfId="0" applyFont="1" applyBorder="1" applyAlignment="1">
      <alignment vertical="center" wrapText="1"/>
    </xf>
    <xf numFmtId="164" fontId="5" fillId="0" borderId="2" xfId="0" applyNumberFormat="1" applyFont="1" applyBorder="1" applyAlignment="1">
      <alignment horizontal="right" vertical="center"/>
    </xf>
    <xf numFmtId="0" fontId="5" fillId="0" borderId="2" xfId="0" applyFont="1" applyBorder="1" applyAlignment="1">
      <alignment horizontal="left" vertical="center"/>
    </xf>
    <xf numFmtId="164" fontId="5" fillId="0" borderId="2" xfId="0" applyNumberFormat="1" applyFont="1" applyFill="1" applyBorder="1" applyAlignment="1">
      <alignment vertical="center"/>
    </xf>
    <xf numFmtId="0" fontId="5" fillId="0" borderId="2" xfId="0" applyFont="1" applyBorder="1" applyAlignment="1">
      <alignment horizontal="right" vertical="center"/>
    </xf>
    <xf numFmtId="165" fontId="5" fillId="0" borderId="0" xfId="0" applyNumberFormat="1" applyFont="1" applyBorder="1" applyAlignment="1"/>
    <xf numFmtId="0" fontId="5" fillId="0" borderId="2" xfId="0" applyFont="1" applyBorder="1" applyAlignment="1">
      <alignment wrapText="1"/>
    </xf>
    <xf numFmtId="0" fontId="5" fillId="0" borderId="2" xfId="0" applyFont="1" applyBorder="1" applyAlignment="1"/>
    <xf numFmtId="0" fontId="5" fillId="0" borderId="2" xfId="0" applyFont="1" applyFill="1" applyBorder="1" applyAlignment="1">
      <alignment vertical="center"/>
    </xf>
    <xf numFmtId="4" fontId="5" fillId="0" borderId="2" xfId="0" applyNumberFormat="1" applyFont="1" applyFill="1" applyBorder="1" applyAlignment="1">
      <alignment horizontal="right" vertical="center"/>
    </xf>
    <xf numFmtId="0" fontId="5" fillId="0" borderId="2" xfId="0" applyFont="1" applyFill="1" applyBorder="1" applyAlignment="1">
      <alignment horizontal="left" vertical="center"/>
    </xf>
    <xf numFmtId="164" fontId="5" fillId="0" borderId="2" xfId="0" applyNumberFormat="1" applyFont="1" applyFill="1" applyBorder="1" applyAlignment="1">
      <alignment horizontal="right" vertical="center"/>
    </xf>
    <xf numFmtId="0" fontId="0" fillId="0" borderId="2" xfId="0" applyFont="1" applyBorder="1" applyAlignment="1">
      <alignment vertical="center"/>
    </xf>
    <xf numFmtId="164" fontId="5" fillId="0" borderId="3" xfId="0" applyNumberFormat="1" applyFont="1" applyBorder="1" applyAlignment="1">
      <alignment vertical="center"/>
    </xf>
    <xf numFmtId="165" fontId="4" fillId="0" borderId="0" xfId="0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164" fontId="4" fillId="3" borderId="1" xfId="1" applyNumberFormat="1" applyFont="1" applyFill="1" applyBorder="1" applyAlignment="1">
      <alignment vertical="center"/>
    </xf>
    <xf numFmtId="164" fontId="4" fillId="3" borderId="1" xfId="1" applyNumberFormat="1" applyFont="1" applyFill="1" applyBorder="1" applyAlignment="1">
      <alignment horizontal="centerContinuous" vertical="center"/>
    </xf>
    <xf numFmtId="4" fontId="3" fillId="0" borderId="0" xfId="0" applyNumberFormat="1" applyFont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6"/>
  <sheetViews>
    <sheetView showZeros="0" tabSelected="1" workbookViewId="0"/>
  </sheetViews>
  <sheetFormatPr baseColWidth="10" defaultColWidth="11.453125" defaultRowHeight="20.149999999999999" customHeight="1"/>
  <cols>
    <col min="1" max="1" width="8" style="2" customWidth="1"/>
    <col min="2" max="2" width="46.90625" style="2" customWidth="1"/>
    <col min="3" max="3" width="12.453125" style="2" customWidth="1"/>
    <col min="4" max="4" width="13" style="2" customWidth="1"/>
    <col min="5" max="5" width="12.453125" style="2" customWidth="1"/>
    <col min="6" max="6" width="12.90625" style="2" customWidth="1"/>
    <col min="7" max="10" width="12.453125" style="2" customWidth="1"/>
    <col min="11" max="11" width="13.453125" style="2" customWidth="1"/>
    <col min="12" max="12" width="11.90625" style="2" customWidth="1"/>
    <col min="13" max="16384" width="11.453125" style="2"/>
  </cols>
  <sheetData>
    <row r="1" spans="1:11" ht="19.5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1.25" customHeight="1">
      <c r="A2" s="3"/>
      <c r="B2" s="3"/>
      <c r="C2" s="3"/>
      <c r="D2" s="3"/>
      <c r="E2" s="3"/>
      <c r="F2" s="3"/>
      <c r="G2" s="3"/>
      <c r="H2" s="3"/>
      <c r="I2" s="3"/>
      <c r="J2" s="3"/>
      <c r="K2" s="3"/>
    </row>
    <row r="3" spans="1:11" s="6" customFormat="1" ht="17.25" customHeight="1">
      <c r="A3" s="4" t="s">
        <v>1</v>
      </c>
      <c r="B3" s="4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5" t="s">
        <v>9</v>
      </c>
      <c r="J3" s="5" t="s">
        <v>10</v>
      </c>
      <c r="K3" s="5" t="s">
        <v>11</v>
      </c>
    </row>
    <row r="4" spans="1:11" s="7" customFormat="1" ht="8.25" customHeight="1">
      <c r="E4" s="8"/>
      <c r="G4" s="8"/>
      <c r="J4" s="8"/>
    </row>
    <row r="5" spans="1:11" s="12" customFormat="1" ht="14.25" customHeight="1">
      <c r="A5" s="9"/>
      <c r="B5" s="9" t="s">
        <v>12</v>
      </c>
      <c r="C5" s="10"/>
      <c r="D5" s="10"/>
      <c r="E5" s="11"/>
      <c r="F5" s="10">
        <f>9844238.6+65000</f>
        <v>9909238.5999999996</v>
      </c>
      <c r="G5" s="11"/>
      <c r="H5" s="10">
        <v>82791.13</v>
      </c>
      <c r="I5" s="10"/>
      <c r="J5" s="10">
        <v>258000</v>
      </c>
      <c r="K5" s="10">
        <f>SUM(C5:J5)</f>
        <v>10250029.73</v>
      </c>
    </row>
    <row r="6" spans="1:11" s="12" customFormat="1" ht="14.25" customHeight="1">
      <c r="A6" s="9"/>
      <c r="B6" s="9" t="s">
        <v>13</v>
      </c>
      <c r="C6" s="10"/>
      <c r="D6" s="10"/>
      <c r="E6" s="11"/>
      <c r="F6" s="10">
        <v>861025.6</v>
      </c>
      <c r="G6" s="11"/>
      <c r="H6" s="10"/>
      <c r="I6" s="10"/>
      <c r="J6" s="10"/>
      <c r="K6" s="10">
        <f t="shared" ref="K6:K73" si="0">SUM(C6:J6)</f>
        <v>861025.6</v>
      </c>
    </row>
    <row r="7" spans="1:11" s="12" customFormat="1" ht="15" customHeight="1">
      <c r="A7" s="9" t="s">
        <v>14</v>
      </c>
      <c r="B7" s="13" t="s">
        <v>15</v>
      </c>
      <c r="C7" s="10"/>
      <c r="D7" s="10"/>
      <c r="E7" s="11"/>
      <c r="F7" s="10">
        <v>500</v>
      </c>
      <c r="G7" s="11"/>
      <c r="H7" s="10"/>
      <c r="I7" s="10"/>
      <c r="J7" s="10"/>
      <c r="K7" s="10">
        <f t="shared" si="0"/>
        <v>500</v>
      </c>
    </row>
    <row r="8" spans="1:11" s="12" customFormat="1" ht="14.25" customHeight="1">
      <c r="A8" s="9" t="s">
        <v>16</v>
      </c>
      <c r="B8" s="9" t="s">
        <v>17</v>
      </c>
      <c r="C8" s="10"/>
      <c r="D8" s="10">
        <v>1000</v>
      </c>
      <c r="E8" s="11"/>
      <c r="F8" s="10"/>
      <c r="G8" s="11"/>
      <c r="H8" s="10"/>
      <c r="I8" s="10"/>
      <c r="J8" s="14"/>
      <c r="K8" s="10">
        <f t="shared" si="0"/>
        <v>1000</v>
      </c>
    </row>
    <row r="9" spans="1:11" s="12" customFormat="1" ht="14.25" customHeight="1">
      <c r="A9" s="9" t="s">
        <v>18</v>
      </c>
      <c r="B9" s="9" t="s">
        <v>19</v>
      </c>
      <c r="C9" s="10"/>
      <c r="D9" s="10"/>
      <c r="E9" s="11"/>
      <c r="F9" s="10"/>
      <c r="G9" s="11"/>
      <c r="H9" s="10"/>
      <c r="I9" s="10"/>
      <c r="J9" s="10">
        <v>42715</v>
      </c>
      <c r="K9" s="10">
        <f t="shared" si="0"/>
        <v>42715</v>
      </c>
    </row>
    <row r="10" spans="1:11" s="12" customFormat="1" ht="14.25" customHeight="1">
      <c r="A10" s="15">
        <v>62</v>
      </c>
      <c r="B10" s="13" t="s">
        <v>20</v>
      </c>
      <c r="C10" s="10"/>
      <c r="D10" s="10"/>
      <c r="E10" s="11"/>
      <c r="F10" s="10">
        <v>49550</v>
      </c>
      <c r="G10" s="11"/>
      <c r="H10" s="10"/>
      <c r="I10" s="10"/>
      <c r="J10" s="14"/>
      <c r="K10" s="10">
        <f t="shared" si="0"/>
        <v>49550</v>
      </c>
    </row>
    <row r="11" spans="1:11" s="12" customFormat="1" ht="14.25" customHeight="1">
      <c r="A11" s="15" t="s">
        <v>21</v>
      </c>
      <c r="B11" s="9" t="s">
        <v>22</v>
      </c>
      <c r="C11" s="10"/>
      <c r="D11" s="10">
        <v>740324.49</v>
      </c>
      <c r="E11" s="11"/>
      <c r="F11" s="10">
        <v>168405</v>
      </c>
      <c r="G11" s="11"/>
      <c r="H11" s="10"/>
      <c r="I11" s="10"/>
      <c r="J11" s="14"/>
      <c r="K11" s="10">
        <f t="shared" si="0"/>
        <v>908729.49</v>
      </c>
    </row>
    <row r="12" spans="1:11" s="12" customFormat="1" ht="14.25" hidden="1" customHeight="1">
      <c r="A12" s="15" t="s">
        <v>23</v>
      </c>
      <c r="B12" s="9" t="s">
        <v>24</v>
      </c>
      <c r="C12" s="10"/>
      <c r="D12" s="16"/>
      <c r="E12" s="11"/>
      <c r="F12" s="10"/>
      <c r="G12" s="11"/>
      <c r="H12" s="10"/>
      <c r="I12" s="10"/>
      <c r="J12" s="14"/>
      <c r="K12" s="10">
        <f t="shared" si="0"/>
        <v>0</v>
      </c>
    </row>
    <row r="13" spans="1:11" s="12" customFormat="1" ht="14.25" customHeight="1">
      <c r="A13" s="15" t="s">
        <v>25</v>
      </c>
      <c r="B13" s="9" t="s">
        <v>26</v>
      </c>
      <c r="C13" s="10"/>
      <c r="D13" s="16">
        <v>200000</v>
      </c>
      <c r="E13" s="11"/>
      <c r="F13" s="10">
        <v>100000</v>
      </c>
      <c r="G13" s="11"/>
      <c r="H13" s="10"/>
      <c r="I13" s="10"/>
      <c r="J13" s="14">
        <v>100000</v>
      </c>
      <c r="K13" s="10">
        <f t="shared" si="0"/>
        <v>400000</v>
      </c>
    </row>
    <row r="14" spans="1:11" s="12" customFormat="1" ht="14.25" customHeight="1">
      <c r="A14" s="9" t="s">
        <v>27</v>
      </c>
      <c r="B14" s="9" t="s">
        <v>28</v>
      </c>
      <c r="C14" s="10">
        <v>80000</v>
      </c>
      <c r="D14" s="16"/>
      <c r="E14" s="14"/>
      <c r="F14" s="10"/>
      <c r="G14" s="14">
        <v>1310568.95</v>
      </c>
      <c r="H14" s="10"/>
      <c r="I14" s="10"/>
      <c r="J14" s="14"/>
      <c r="K14" s="10">
        <f t="shared" si="0"/>
        <v>1390568.95</v>
      </c>
    </row>
    <row r="15" spans="1:11" s="12" customFormat="1" ht="14.25" customHeight="1">
      <c r="A15" s="15" t="s">
        <v>29</v>
      </c>
      <c r="B15" s="9" t="s">
        <v>30</v>
      </c>
      <c r="C15" s="10"/>
      <c r="D15" s="16">
        <v>1425275.14</v>
      </c>
      <c r="E15" s="11"/>
      <c r="F15" s="10"/>
      <c r="G15" s="11"/>
      <c r="H15" s="10"/>
      <c r="I15" s="10"/>
      <c r="J15" s="14"/>
      <c r="K15" s="10">
        <f t="shared" si="0"/>
        <v>1425275.14</v>
      </c>
    </row>
    <row r="16" spans="1:11" s="12" customFormat="1" ht="14.25" customHeight="1">
      <c r="A16" s="15" t="s">
        <v>31</v>
      </c>
      <c r="B16" s="9" t="s">
        <v>32</v>
      </c>
      <c r="C16" s="10"/>
      <c r="D16" s="16">
        <v>1000000</v>
      </c>
      <c r="E16" s="11"/>
      <c r="F16" s="10"/>
      <c r="G16" s="11"/>
      <c r="H16" s="10"/>
      <c r="I16" s="10"/>
      <c r="J16" s="14"/>
      <c r="K16" s="10">
        <f t="shared" si="0"/>
        <v>1000000</v>
      </c>
    </row>
    <row r="17" spans="1:12" s="12" customFormat="1" ht="14.25" customHeight="1">
      <c r="A17" s="15" t="s">
        <v>33</v>
      </c>
      <c r="B17" s="9" t="s">
        <v>34</v>
      </c>
      <c r="C17" s="10"/>
      <c r="D17" s="16">
        <v>200000</v>
      </c>
      <c r="E17" s="11"/>
      <c r="F17" s="10"/>
      <c r="G17" s="11"/>
      <c r="H17" s="10"/>
      <c r="I17" s="10"/>
      <c r="J17" s="14"/>
      <c r="K17" s="10">
        <f t="shared" si="0"/>
        <v>200000</v>
      </c>
    </row>
    <row r="18" spans="1:12" s="12" customFormat="1" ht="14.25" customHeight="1">
      <c r="A18" s="15" t="s">
        <v>35</v>
      </c>
      <c r="B18" s="9" t="s">
        <v>36</v>
      </c>
      <c r="C18" s="10"/>
      <c r="D18" s="16">
        <v>232000</v>
      </c>
      <c r="E18" s="11"/>
      <c r="F18" s="10"/>
      <c r="G18" s="11"/>
      <c r="H18" s="10"/>
      <c r="I18" s="10"/>
      <c r="J18" s="14"/>
      <c r="K18" s="10">
        <f t="shared" si="0"/>
        <v>232000</v>
      </c>
    </row>
    <row r="19" spans="1:12" s="12" customFormat="1" ht="14.25" customHeight="1">
      <c r="A19" s="15" t="s">
        <v>37</v>
      </c>
      <c r="B19" s="9" t="s">
        <v>38</v>
      </c>
      <c r="C19" s="10"/>
      <c r="D19" s="16">
        <v>200000</v>
      </c>
      <c r="E19" s="11"/>
      <c r="F19" s="10"/>
      <c r="G19" s="11"/>
      <c r="H19" s="10"/>
      <c r="I19" s="10"/>
      <c r="J19" s="14"/>
      <c r="K19" s="10">
        <f t="shared" si="0"/>
        <v>200000</v>
      </c>
    </row>
    <row r="20" spans="1:12" s="12" customFormat="1" ht="14.25" customHeight="1">
      <c r="A20" s="15" t="s">
        <v>39</v>
      </c>
      <c r="B20" s="9" t="s">
        <v>40</v>
      </c>
      <c r="C20" s="10"/>
      <c r="D20" s="16">
        <v>1266658.8700000001</v>
      </c>
      <c r="E20" s="11"/>
      <c r="F20" s="10"/>
      <c r="G20" s="11"/>
      <c r="H20" s="10"/>
      <c r="I20" s="10"/>
      <c r="J20" s="14"/>
      <c r="K20" s="10">
        <f t="shared" si="0"/>
        <v>1266658.8700000001</v>
      </c>
    </row>
    <row r="21" spans="1:12" s="12" customFormat="1" ht="14.25" customHeight="1">
      <c r="A21" s="9" t="s">
        <v>41</v>
      </c>
      <c r="B21" s="9" t="s">
        <v>42</v>
      </c>
      <c r="C21" s="10"/>
      <c r="D21" s="10">
        <v>100112.8</v>
      </c>
      <c r="E21" s="14"/>
      <c r="F21" s="10"/>
      <c r="G21" s="14"/>
      <c r="H21" s="10"/>
      <c r="I21" s="10">
        <v>337350</v>
      </c>
      <c r="J21" s="14"/>
      <c r="K21" s="10">
        <f t="shared" si="0"/>
        <v>437462.8</v>
      </c>
    </row>
    <row r="22" spans="1:12" s="12" customFormat="1" ht="14.25" customHeight="1">
      <c r="A22" s="9" t="s">
        <v>43</v>
      </c>
      <c r="B22" s="9" t="s">
        <v>44</v>
      </c>
      <c r="C22" s="10"/>
      <c r="D22" s="10"/>
      <c r="E22" s="17"/>
      <c r="F22" s="10"/>
      <c r="G22" s="17"/>
      <c r="H22" s="10"/>
      <c r="I22" s="10">
        <v>36900</v>
      </c>
      <c r="J22" s="17"/>
      <c r="K22" s="10">
        <f t="shared" si="0"/>
        <v>36900</v>
      </c>
    </row>
    <row r="23" spans="1:12" s="12" customFormat="1" ht="14.25" customHeight="1">
      <c r="A23" s="15" t="s">
        <v>45</v>
      </c>
      <c r="B23" s="9" t="s">
        <v>46</v>
      </c>
      <c r="C23" s="10"/>
      <c r="D23" s="10">
        <v>1581000</v>
      </c>
      <c r="E23" s="14"/>
      <c r="F23" s="10"/>
      <c r="G23" s="14"/>
      <c r="H23" s="10"/>
      <c r="I23" s="10"/>
      <c r="J23" s="14"/>
      <c r="K23" s="10">
        <f t="shared" si="0"/>
        <v>1581000</v>
      </c>
      <c r="L23" s="18"/>
    </row>
    <row r="24" spans="1:12" s="12" customFormat="1" ht="14.25" customHeight="1">
      <c r="A24" s="13" t="s">
        <v>47</v>
      </c>
      <c r="B24" s="9" t="s">
        <v>48</v>
      </c>
      <c r="C24" s="10"/>
      <c r="D24" s="10"/>
      <c r="E24" s="11"/>
      <c r="F24" s="10">
        <v>282802.57</v>
      </c>
      <c r="G24" s="11"/>
      <c r="H24" s="10"/>
      <c r="I24" s="10"/>
      <c r="J24" s="11"/>
      <c r="K24" s="10">
        <f t="shared" si="0"/>
        <v>282802.57</v>
      </c>
      <c r="L24" s="18"/>
    </row>
    <row r="25" spans="1:12" s="12" customFormat="1" ht="14.25" customHeight="1">
      <c r="A25" s="13" t="s">
        <v>49</v>
      </c>
      <c r="B25" s="9" t="s">
        <v>50</v>
      </c>
      <c r="C25" s="10"/>
      <c r="D25" s="10">
        <v>1274045.5</v>
      </c>
      <c r="E25" s="11"/>
      <c r="F25" s="10"/>
      <c r="G25" s="11"/>
      <c r="H25" s="10"/>
      <c r="I25" s="10"/>
      <c r="J25" s="10"/>
      <c r="K25" s="10">
        <f t="shared" si="0"/>
        <v>1274045.5</v>
      </c>
      <c r="L25" s="18"/>
    </row>
    <row r="26" spans="1:12" s="12" customFormat="1" ht="14.25" customHeight="1">
      <c r="A26" s="13" t="s">
        <v>51</v>
      </c>
      <c r="B26" s="9" t="s">
        <v>52</v>
      </c>
      <c r="C26" s="10"/>
      <c r="D26" s="10"/>
      <c r="E26" s="11"/>
      <c r="F26" s="10">
        <v>50200</v>
      </c>
      <c r="G26" s="11"/>
      <c r="H26" s="10"/>
      <c r="I26" s="10"/>
      <c r="J26" s="11"/>
      <c r="K26" s="10">
        <f t="shared" si="0"/>
        <v>50200</v>
      </c>
      <c r="L26" s="18"/>
    </row>
    <row r="27" spans="1:12" s="12" customFormat="1" ht="14.25" customHeight="1">
      <c r="A27" s="19" t="s">
        <v>53</v>
      </c>
      <c r="B27" s="20" t="s">
        <v>54</v>
      </c>
      <c r="C27" s="10"/>
      <c r="D27" s="10">
        <v>296500</v>
      </c>
      <c r="E27" s="11"/>
      <c r="F27" s="10"/>
      <c r="G27" s="11"/>
      <c r="H27" s="10"/>
      <c r="I27" s="10"/>
      <c r="J27" s="11"/>
      <c r="K27" s="10">
        <f t="shared" si="0"/>
        <v>296500</v>
      </c>
      <c r="L27" s="18"/>
    </row>
    <row r="28" spans="1:12" s="12" customFormat="1" ht="14.25" customHeight="1">
      <c r="A28" s="9" t="s">
        <v>55</v>
      </c>
      <c r="B28" s="9" t="s">
        <v>56</v>
      </c>
      <c r="C28" s="10"/>
      <c r="D28" s="10"/>
      <c r="E28" s="14"/>
      <c r="F28" s="10">
        <v>13000</v>
      </c>
      <c r="G28" s="14"/>
      <c r="H28" s="10"/>
      <c r="I28" s="10"/>
      <c r="J28" s="14"/>
      <c r="K28" s="10">
        <f>SUM(C28:J28)</f>
        <v>13000</v>
      </c>
    </row>
    <row r="29" spans="1:12" s="12" customFormat="1" ht="14.25" customHeight="1">
      <c r="A29" s="9" t="s">
        <v>57</v>
      </c>
      <c r="B29" s="9" t="s">
        <v>58</v>
      </c>
      <c r="C29" s="10"/>
      <c r="D29" s="10"/>
      <c r="E29" s="14"/>
      <c r="F29" s="10"/>
      <c r="G29" s="14">
        <v>1075600</v>
      </c>
      <c r="H29" s="10"/>
      <c r="I29" s="10"/>
      <c r="J29" s="14"/>
      <c r="K29" s="10">
        <f>SUM(C29:J29)</f>
        <v>1075600</v>
      </c>
    </row>
    <row r="30" spans="1:12" s="12" customFormat="1" ht="14.25" customHeight="1">
      <c r="A30" s="15" t="s">
        <v>59</v>
      </c>
      <c r="B30" s="9" t="s">
        <v>60</v>
      </c>
      <c r="C30" s="10"/>
      <c r="D30" s="10">
        <v>56300</v>
      </c>
      <c r="E30" s="11"/>
      <c r="F30" s="10"/>
      <c r="G30" s="11"/>
      <c r="H30" s="10"/>
      <c r="I30" s="10"/>
      <c r="J30" s="11"/>
      <c r="K30" s="10">
        <f>SUM(C30:J30)</f>
        <v>56300</v>
      </c>
    </row>
    <row r="31" spans="1:12" s="12" customFormat="1" ht="14.25" customHeight="1">
      <c r="A31" s="15" t="s">
        <v>61</v>
      </c>
      <c r="B31" s="9" t="s">
        <v>62</v>
      </c>
      <c r="C31" s="10"/>
      <c r="D31" s="10">
        <v>10000</v>
      </c>
      <c r="E31" s="11"/>
      <c r="F31" s="10"/>
      <c r="G31" s="11"/>
      <c r="H31" s="10"/>
      <c r="I31" s="10"/>
      <c r="J31" s="11"/>
      <c r="K31" s="10">
        <f>SUM(C31:J31)</f>
        <v>10000</v>
      </c>
    </row>
    <row r="32" spans="1:12" s="12" customFormat="1" ht="14.25" customHeight="1">
      <c r="A32" s="9" t="s">
        <v>63</v>
      </c>
      <c r="B32" s="9" t="s">
        <v>64</v>
      </c>
      <c r="C32" s="10"/>
      <c r="D32" s="10"/>
      <c r="E32" s="14"/>
      <c r="F32" s="10">
        <v>398975</v>
      </c>
      <c r="G32" s="14"/>
      <c r="H32" s="10"/>
      <c r="I32" s="10"/>
      <c r="J32" s="14"/>
      <c r="K32" s="10">
        <f t="shared" si="0"/>
        <v>398975</v>
      </c>
    </row>
    <row r="33" spans="1:12" s="12" customFormat="1" ht="14.25" hidden="1" customHeight="1">
      <c r="A33" s="9" t="s">
        <v>65</v>
      </c>
      <c r="B33" s="9" t="s">
        <v>66</v>
      </c>
      <c r="C33" s="10"/>
      <c r="D33" s="10"/>
      <c r="E33" s="14"/>
      <c r="F33" s="10"/>
      <c r="G33" s="14"/>
      <c r="H33" s="10"/>
      <c r="I33" s="10"/>
      <c r="J33" s="14"/>
      <c r="K33" s="10">
        <f t="shared" si="0"/>
        <v>0</v>
      </c>
    </row>
    <row r="34" spans="1:12" s="12" customFormat="1" ht="14.25" customHeight="1">
      <c r="A34" s="9" t="s">
        <v>67</v>
      </c>
      <c r="B34" s="9" t="s">
        <v>68</v>
      </c>
      <c r="C34" s="10">
        <v>56000</v>
      </c>
      <c r="D34" s="10"/>
      <c r="E34" s="14"/>
      <c r="F34" s="10"/>
      <c r="G34" s="14"/>
      <c r="H34" s="10"/>
      <c r="I34" s="10"/>
      <c r="J34" s="14"/>
      <c r="K34" s="10">
        <f t="shared" si="0"/>
        <v>56000</v>
      </c>
    </row>
    <row r="35" spans="1:12" s="12" customFormat="1" ht="14.25" customHeight="1">
      <c r="A35" s="9" t="s">
        <v>69</v>
      </c>
      <c r="B35" s="9" t="s">
        <v>70</v>
      </c>
      <c r="C35" s="10"/>
      <c r="D35" s="10"/>
      <c r="E35" s="14"/>
      <c r="F35" s="10">
        <v>241200</v>
      </c>
      <c r="G35" s="14"/>
      <c r="H35" s="10"/>
      <c r="I35" s="10"/>
      <c r="J35" s="14"/>
      <c r="K35" s="10">
        <f t="shared" si="0"/>
        <v>241200</v>
      </c>
    </row>
    <row r="36" spans="1:12" s="12" customFormat="1" ht="14.25" customHeight="1">
      <c r="A36" s="15" t="s">
        <v>71</v>
      </c>
      <c r="B36" s="9" t="s">
        <v>72</v>
      </c>
      <c r="C36" s="10"/>
      <c r="D36" s="10"/>
      <c r="E36" s="14"/>
      <c r="F36" s="10">
        <v>346000</v>
      </c>
      <c r="G36" s="14"/>
      <c r="H36" s="10"/>
      <c r="I36" s="10"/>
      <c r="J36" s="14"/>
      <c r="K36" s="10">
        <f t="shared" si="0"/>
        <v>346000</v>
      </c>
      <c r="L36" s="18"/>
    </row>
    <row r="37" spans="1:12" s="12" customFormat="1" ht="14.25" customHeight="1">
      <c r="A37" s="15" t="s">
        <v>27</v>
      </c>
      <c r="B37" s="9" t="s">
        <v>73</v>
      </c>
      <c r="C37" s="10"/>
      <c r="D37" s="10"/>
      <c r="E37" s="11"/>
      <c r="F37" s="10">
        <v>125083</v>
      </c>
      <c r="G37" s="11"/>
      <c r="H37" s="10"/>
      <c r="I37" s="10"/>
      <c r="J37" s="11"/>
      <c r="K37" s="10">
        <f t="shared" si="0"/>
        <v>125083</v>
      </c>
    </row>
    <row r="38" spans="1:12" s="12" customFormat="1" ht="14.25" customHeight="1">
      <c r="A38" s="15" t="s">
        <v>27</v>
      </c>
      <c r="B38" s="9" t="s">
        <v>74</v>
      </c>
      <c r="C38" s="10"/>
      <c r="D38" s="10"/>
      <c r="E38" s="11"/>
      <c r="F38" s="10">
        <v>755548</v>
      </c>
      <c r="G38" s="11"/>
      <c r="H38" s="10"/>
      <c r="I38" s="10"/>
      <c r="J38" s="11"/>
      <c r="K38" s="10">
        <f t="shared" si="0"/>
        <v>755548</v>
      </c>
    </row>
    <row r="39" spans="1:12" s="12" customFormat="1" ht="14.25" customHeight="1">
      <c r="A39" s="15" t="s">
        <v>75</v>
      </c>
      <c r="B39" s="9" t="s">
        <v>76</v>
      </c>
      <c r="C39" s="10"/>
      <c r="D39" s="10">
        <v>35000</v>
      </c>
      <c r="E39" s="11"/>
      <c r="F39" s="10"/>
      <c r="G39" s="11"/>
      <c r="H39" s="10"/>
      <c r="I39" s="10"/>
      <c r="J39" s="11"/>
      <c r="K39" s="10">
        <f t="shared" si="0"/>
        <v>35000</v>
      </c>
    </row>
    <row r="40" spans="1:12" s="12" customFormat="1" ht="14.25" customHeight="1">
      <c r="A40" s="15" t="s">
        <v>27</v>
      </c>
      <c r="B40" s="9" t="s">
        <v>77</v>
      </c>
      <c r="C40" s="10"/>
      <c r="D40" s="10"/>
      <c r="E40" s="14"/>
      <c r="F40" s="10"/>
      <c r="G40" s="14">
        <v>30000</v>
      </c>
      <c r="H40" s="10"/>
      <c r="I40" s="10"/>
      <c r="J40" s="14"/>
      <c r="K40" s="10">
        <f t="shared" si="0"/>
        <v>30000</v>
      </c>
      <c r="L40" s="18"/>
    </row>
    <row r="41" spans="1:12" s="12" customFormat="1" ht="15" customHeight="1">
      <c r="A41" s="15" t="s">
        <v>27</v>
      </c>
      <c r="B41" s="9" t="s">
        <v>78</v>
      </c>
      <c r="C41" s="14"/>
      <c r="D41" s="14"/>
      <c r="E41" s="14"/>
      <c r="F41" s="14"/>
      <c r="G41" s="14">
        <v>12500</v>
      </c>
      <c r="H41" s="14"/>
      <c r="I41" s="14"/>
      <c r="K41" s="10">
        <f t="shared" si="0"/>
        <v>12500</v>
      </c>
    </row>
    <row r="42" spans="1:12" s="12" customFormat="1" ht="14.25" customHeight="1">
      <c r="A42" s="13" t="s">
        <v>79</v>
      </c>
      <c r="B42" s="9" t="s">
        <v>80</v>
      </c>
      <c r="C42" s="10"/>
      <c r="D42" s="10"/>
      <c r="E42" s="14"/>
      <c r="F42" s="10"/>
      <c r="G42" s="14">
        <v>3000</v>
      </c>
      <c r="H42" s="10"/>
      <c r="I42" s="10"/>
      <c r="J42" s="14"/>
      <c r="K42" s="10">
        <f t="shared" si="0"/>
        <v>3000</v>
      </c>
      <c r="L42" s="18"/>
    </row>
    <row r="43" spans="1:12" s="12" customFormat="1" ht="14.25" customHeight="1">
      <c r="A43" s="13" t="s">
        <v>81</v>
      </c>
      <c r="B43" s="9" t="s">
        <v>82</v>
      </c>
      <c r="C43" s="10"/>
      <c r="D43" s="10">
        <v>102000</v>
      </c>
      <c r="E43" s="14"/>
      <c r="F43" s="10"/>
      <c r="G43" s="14"/>
      <c r="H43" s="10"/>
      <c r="I43" s="10"/>
      <c r="J43" s="14"/>
      <c r="K43" s="10">
        <f t="shared" si="0"/>
        <v>102000</v>
      </c>
      <c r="L43" s="18"/>
    </row>
    <row r="44" spans="1:12" s="12" customFormat="1" ht="12.65" hidden="1" customHeight="1">
      <c r="A44" s="13" t="s">
        <v>83</v>
      </c>
      <c r="B44" s="9" t="s">
        <v>80</v>
      </c>
      <c r="C44" s="10"/>
      <c r="D44" s="10"/>
      <c r="E44" s="14"/>
      <c r="F44" s="10"/>
      <c r="G44" s="14"/>
      <c r="H44" s="10"/>
      <c r="I44" s="10"/>
      <c r="J44" s="14"/>
      <c r="K44" s="10">
        <f t="shared" si="0"/>
        <v>0</v>
      </c>
      <c r="L44" s="18"/>
    </row>
    <row r="45" spans="1:12" s="12" customFormat="1" ht="14.25" customHeight="1">
      <c r="A45" s="13" t="s">
        <v>84</v>
      </c>
      <c r="B45" s="9" t="s">
        <v>85</v>
      </c>
      <c r="C45" s="10"/>
      <c r="D45" s="10"/>
      <c r="E45" s="11"/>
      <c r="F45" s="10"/>
      <c r="G45" s="11"/>
      <c r="H45" s="10">
        <v>91000</v>
      </c>
      <c r="I45" s="10"/>
      <c r="J45" s="11"/>
      <c r="K45" s="10">
        <f t="shared" si="0"/>
        <v>91000</v>
      </c>
      <c r="L45" s="18"/>
    </row>
    <row r="46" spans="1:12" s="12" customFormat="1" ht="14.25" customHeight="1">
      <c r="A46" s="15" t="s">
        <v>86</v>
      </c>
      <c r="B46" s="9" t="s">
        <v>87</v>
      </c>
      <c r="C46" s="10"/>
      <c r="D46" s="10"/>
      <c r="E46" s="14"/>
      <c r="F46" s="10"/>
      <c r="G46" s="14"/>
      <c r="H46" s="10">
        <v>107000</v>
      </c>
      <c r="I46" s="10"/>
      <c r="J46" s="14"/>
      <c r="K46" s="10">
        <f t="shared" si="0"/>
        <v>107000</v>
      </c>
      <c r="L46" s="18"/>
    </row>
    <row r="47" spans="1:12" s="12" customFormat="1" ht="14.25" customHeight="1">
      <c r="A47" s="13" t="s">
        <v>88</v>
      </c>
      <c r="B47" s="21" t="s">
        <v>89</v>
      </c>
      <c r="C47" s="16"/>
      <c r="D47" s="16"/>
      <c r="E47" s="22"/>
      <c r="F47" s="16"/>
      <c r="G47" s="22"/>
      <c r="H47" s="16">
        <v>264959.53999999998</v>
      </c>
      <c r="I47" s="16"/>
      <c r="J47" s="22"/>
      <c r="K47" s="10">
        <f>SUM(C47:J47)</f>
        <v>264959.53999999998</v>
      </c>
    </row>
    <row r="48" spans="1:12" s="12" customFormat="1" ht="14.25" customHeight="1">
      <c r="A48" s="15" t="s">
        <v>90</v>
      </c>
      <c r="B48" s="21" t="s">
        <v>91</v>
      </c>
      <c r="C48" s="16"/>
      <c r="D48" s="16"/>
      <c r="E48" s="22"/>
      <c r="F48" s="16">
        <v>90000</v>
      </c>
      <c r="G48" s="22"/>
      <c r="H48" s="16">
        <v>36000</v>
      </c>
      <c r="I48" s="16"/>
      <c r="J48" s="22"/>
      <c r="K48" s="10">
        <f>SUM(C48:J48)</f>
        <v>126000</v>
      </c>
    </row>
    <row r="49" spans="1:12" s="12" customFormat="1" ht="14.25" customHeight="1">
      <c r="A49" s="15" t="s">
        <v>92</v>
      </c>
      <c r="B49" s="9" t="s">
        <v>93</v>
      </c>
      <c r="C49" s="10"/>
      <c r="D49" s="10"/>
      <c r="E49" s="14"/>
      <c r="F49" s="10">
        <v>262300</v>
      </c>
      <c r="G49" s="14"/>
      <c r="H49" s="10"/>
      <c r="I49" s="10"/>
      <c r="J49" s="14"/>
      <c r="K49" s="10">
        <f t="shared" si="0"/>
        <v>262300</v>
      </c>
      <c r="L49" s="18"/>
    </row>
    <row r="50" spans="1:12" s="12" customFormat="1" ht="14.25" customHeight="1">
      <c r="A50" s="15" t="s">
        <v>94</v>
      </c>
      <c r="B50" s="9" t="s">
        <v>95</v>
      </c>
      <c r="C50" s="10"/>
      <c r="D50" s="10">
        <v>133500</v>
      </c>
      <c r="E50" s="14"/>
      <c r="F50" s="10"/>
      <c r="G50" s="14"/>
      <c r="H50" s="10"/>
      <c r="I50" s="10"/>
      <c r="J50" s="14"/>
      <c r="K50" s="10">
        <f t="shared" si="0"/>
        <v>133500</v>
      </c>
      <c r="L50" s="18"/>
    </row>
    <row r="51" spans="1:12" s="12" customFormat="1" ht="14.25" customHeight="1">
      <c r="A51" s="23" t="s">
        <v>96</v>
      </c>
      <c r="B51" s="21" t="s">
        <v>97</v>
      </c>
      <c r="C51" s="16"/>
      <c r="D51" s="16">
        <v>2555510.9300000002</v>
      </c>
      <c r="E51" s="24"/>
      <c r="F51" s="16"/>
      <c r="G51" s="24"/>
      <c r="H51" s="16"/>
      <c r="I51" s="16"/>
      <c r="J51" s="24"/>
      <c r="K51" s="10">
        <f t="shared" si="0"/>
        <v>2555510.9300000002</v>
      </c>
      <c r="L51" s="18"/>
    </row>
    <row r="52" spans="1:12" s="12" customFormat="1" ht="14.25" customHeight="1">
      <c r="A52" s="23" t="s">
        <v>98</v>
      </c>
      <c r="B52" s="21" t="s">
        <v>99</v>
      </c>
      <c r="C52" s="16"/>
      <c r="D52" s="16">
        <v>2020790.63</v>
      </c>
      <c r="E52" s="22"/>
      <c r="F52" s="16">
        <v>12722457.289999999</v>
      </c>
      <c r="G52" s="22"/>
      <c r="H52" s="16">
        <v>750.52</v>
      </c>
      <c r="I52" s="16"/>
      <c r="J52" s="10">
        <v>1265031.29</v>
      </c>
      <c r="K52" s="10">
        <f t="shared" si="0"/>
        <v>16009029.729999997</v>
      </c>
    </row>
    <row r="53" spans="1:12" s="12" customFormat="1" ht="14.25" customHeight="1">
      <c r="A53" s="23" t="s">
        <v>100</v>
      </c>
      <c r="B53" s="21" t="s">
        <v>101</v>
      </c>
      <c r="C53" s="16"/>
      <c r="D53" s="16">
        <v>221514.77</v>
      </c>
      <c r="E53" s="22"/>
      <c r="F53" s="16"/>
      <c r="G53" s="22"/>
      <c r="H53" s="16"/>
      <c r="I53" s="16"/>
      <c r="J53" s="22"/>
      <c r="K53" s="10">
        <f t="shared" si="0"/>
        <v>221514.77</v>
      </c>
    </row>
    <row r="54" spans="1:12" s="12" customFormat="1" ht="14.25" customHeight="1">
      <c r="A54" s="23" t="s">
        <v>102</v>
      </c>
      <c r="B54" s="21" t="s">
        <v>103</v>
      </c>
      <c r="C54" s="16"/>
      <c r="D54" s="16">
        <v>1796.69</v>
      </c>
      <c r="E54" s="22"/>
      <c r="F54" s="16"/>
      <c r="G54" s="22"/>
      <c r="H54" s="16"/>
      <c r="I54" s="16"/>
      <c r="J54" s="22"/>
      <c r="K54" s="10">
        <f t="shared" si="0"/>
        <v>1796.69</v>
      </c>
    </row>
    <row r="55" spans="1:12" s="12" customFormat="1" ht="14.25" customHeight="1">
      <c r="A55" s="15" t="s">
        <v>104</v>
      </c>
      <c r="B55" s="9" t="s">
        <v>105</v>
      </c>
      <c r="C55" s="10"/>
      <c r="D55" s="10">
        <v>162000</v>
      </c>
      <c r="E55" s="11"/>
      <c r="F55" s="10"/>
      <c r="G55" s="11"/>
      <c r="H55" s="10"/>
      <c r="I55" s="10"/>
      <c r="J55" s="11"/>
      <c r="K55" s="10">
        <f t="shared" si="0"/>
        <v>162000</v>
      </c>
    </row>
    <row r="56" spans="1:12" s="12" customFormat="1" ht="14.25" customHeight="1">
      <c r="A56" s="15" t="s">
        <v>106</v>
      </c>
      <c r="B56" s="9" t="s">
        <v>107</v>
      </c>
      <c r="C56" s="10"/>
      <c r="D56" s="10">
        <v>129000</v>
      </c>
      <c r="E56" s="11"/>
      <c r="F56" s="10"/>
      <c r="G56" s="11"/>
      <c r="H56" s="10"/>
      <c r="I56" s="10"/>
      <c r="J56" s="11"/>
      <c r="K56" s="10">
        <f t="shared" si="0"/>
        <v>129000</v>
      </c>
    </row>
    <row r="57" spans="1:12" s="12" customFormat="1" ht="14.25" customHeight="1">
      <c r="A57" s="15">
        <v>32</v>
      </c>
      <c r="B57" s="9" t="s">
        <v>108</v>
      </c>
      <c r="C57" s="10"/>
      <c r="D57" s="10">
        <v>11000</v>
      </c>
      <c r="E57" s="11"/>
      <c r="F57" s="10"/>
      <c r="G57" s="11"/>
      <c r="H57" s="10"/>
      <c r="I57" s="10"/>
      <c r="J57" s="11"/>
      <c r="K57" s="10">
        <f t="shared" si="0"/>
        <v>11000</v>
      </c>
    </row>
    <row r="58" spans="1:12" s="12" customFormat="1" ht="14.25" customHeight="1">
      <c r="A58" s="15" t="s">
        <v>109</v>
      </c>
      <c r="B58" s="9" t="s">
        <v>110</v>
      </c>
      <c r="C58" s="10"/>
      <c r="D58" s="10">
        <v>308201.87</v>
      </c>
      <c r="E58" s="14"/>
      <c r="F58" s="10"/>
      <c r="G58" s="14"/>
      <c r="H58" s="10"/>
      <c r="I58" s="10"/>
      <c r="J58" s="14">
        <v>36350</v>
      </c>
      <c r="K58" s="10">
        <f t="shared" si="0"/>
        <v>344551.87</v>
      </c>
      <c r="L58" s="18"/>
    </row>
    <row r="59" spans="1:12" s="12" customFormat="1" ht="14.25" customHeight="1">
      <c r="A59" s="15" t="s">
        <v>111</v>
      </c>
      <c r="B59" s="9" t="s">
        <v>112</v>
      </c>
      <c r="C59" s="10"/>
      <c r="D59" s="10">
        <v>91889.02</v>
      </c>
      <c r="E59" s="14"/>
      <c r="F59" s="10"/>
      <c r="G59" s="14"/>
      <c r="H59" s="10"/>
      <c r="I59" s="10"/>
      <c r="J59" s="14"/>
      <c r="K59" s="10">
        <f t="shared" si="0"/>
        <v>91889.02</v>
      </c>
      <c r="L59" s="18"/>
    </row>
    <row r="60" spans="1:12" s="12" customFormat="1" ht="14.25" customHeight="1">
      <c r="A60" s="15" t="s">
        <v>113</v>
      </c>
      <c r="B60" s="9" t="s">
        <v>114</v>
      </c>
      <c r="C60" s="10"/>
      <c r="D60" s="10">
        <v>12000</v>
      </c>
      <c r="E60" s="14"/>
      <c r="F60" s="10"/>
      <c r="G60" s="14"/>
      <c r="H60" s="10"/>
      <c r="I60" s="10"/>
      <c r="J60" s="14">
        <v>22000</v>
      </c>
      <c r="K60" s="10">
        <f t="shared" si="0"/>
        <v>34000</v>
      </c>
      <c r="L60" s="18"/>
    </row>
    <row r="61" spans="1:12" s="12" customFormat="1" ht="14.25" customHeight="1">
      <c r="A61" s="15" t="s">
        <v>115</v>
      </c>
      <c r="B61" s="9" t="s">
        <v>116</v>
      </c>
      <c r="C61" s="10"/>
      <c r="D61" s="10">
        <v>102000</v>
      </c>
      <c r="E61" s="14"/>
      <c r="F61" s="10"/>
      <c r="G61" s="14"/>
      <c r="H61" s="10"/>
      <c r="I61" s="10"/>
      <c r="J61" s="14"/>
      <c r="K61" s="10">
        <f t="shared" si="0"/>
        <v>102000</v>
      </c>
      <c r="L61" s="18"/>
    </row>
    <row r="62" spans="1:12" s="12" customFormat="1" ht="14.25" customHeight="1">
      <c r="A62" s="15" t="s">
        <v>117</v>
      </c>
      <c r="B62" s="9" t="s">
        <v>118</v>
      </c>
      <c r="C62" s="10"/>
      <c r="D62" s="10">
        <v>230400</v>
      </c>
      <c r="E62" s="14"/>
      <c r="F62" s="10"/>
      <c r="G62" s="14"/>
      <c r="H62" s="10"/>
      <c r="I62" s="10"/>
      <c r="J62" s="14"/>
      <c r="K62" s="10">
        <f t="shared" si="0"/>
        <v>230400</v>
      </c>
      <c r="L62" s="18"/>
    </row>
    <row r="63" spans="1:12" s="12" customFormat="1" ht="14.25" customHeight="1">
      <c r="A63" s="15" t="s">
        <v>119</v>
      </c>
      <c r="B63" s="9" t="s">
        <v>120</v>
      </c>
      <c r="C63" s="10"/>
      <c r="D63" s="10">
        <v>18250</v>
      </c>
      <c r="E63" s="14"/>
      <c r="F63" s="10"/>
      <c r="G63" s="14"/>
      <c r="H63" s="10"/>
      <c r="I63" s="10"/>
      <c r="J63" s="14">
        <v>1500</v>
      </c>
      <c r="K63" s="10">
        <f t="shared" si="0"/>
        <v>19750</v>
      </c>
      <c r="L63" s="18"/>
    </row>
    <row r="64" spans="1:12" s="12" customFormat="1" ht="14.25" customHeight="1">
      <c r="A64" s="15" t="s">
        <v>121</v>
      </c>
      <c r="B64" s="9" t="s">
        <v>122</v>
      </c>
      <c r="C64" s="10"/>
      <c r="D64" s="10"/>
      <c r="E64" s="14"/>
      <c r="F64" s="10"/>
      <c r="G64" s="14"/>
      <c r="H64" s="10"/>
      <c r="I64" s="10"/>
      <c r="J64" s="14">
        <v>106979.24</v>
      </c>
      <c r="K64" s="10">
        <f t="shared" si="0"/>
        <v>106979.24</v>
      </c>
      <c r="L64" s="18"/>
    </row>
    <row r="65" spans="1:12" s="12" customFormat="1" ht="14.25" customHeight="1">
      <c r="A65" s="15" t="s">
        <v>123</v>
      </c>
      <c r="B65" s="9" t="s">
        <v>124</v>
      </c>
      <c r="C65" s="10"/>
      <c r="D65" s="10"/>
      <c r="E65" s="14"/>
      <c r="F65" s="10">
        <v>69000</v>
      </c>
      <c r="G65" s="14"/>
      <c r="H65" s="10"/>
      <c r="I65" s="10"/>
      <c r="J65" s="14"/>
      <c r="K65" s="10">
        <f t="shared" si="0"/>
        <v>69000</v>
      </c>
      <c r="L65" s="18"/>
    </row>
    <row r="66" spans="1:12" s="12" customFormat="1" ht="14.25" customHeight="1">
      <c r="A66" s="15" t="s">
        <v>125</v>
      </c>
      <c r="B66" s="9" t="s">
        <v>126</v>
      </c>
      <c r="C66" s="10"/>
      <c r="D66" s="10">
        <v>80500</v>
      </c>
      <c r="E66" s="14"/>
      <c r="F66" s="10"/>
      <c r="G66" s="14"/>
      <c r="H66" s="10"/>
      <c r="I66" s="10"/>
      <c r="J66" s="14">
        <v>76000</v>
      </c>
      <c r="K66" s="10">
        <f t="shared" si="0"/>
        <v>156500</v>
      </c>
      <c r="L66" s="18"/>
    </row>
    <row r="67" spans="1:12" s="12" customFormat="1" ht="14.25" customHeight="1">
      <c r="A67" s="15" t="s">
        <v>127</v>
      </c>
      <c r="B67" s="9" t="s">
        <v>128</v>
      </c>
      <c r="C67" s="10"/>
      <c r="D67" s="10">
        <v>40169.629999999997</v>
      </c>
      <c r="E67" s="14"/>
      <c r="F67" s="10"/>
      <c r="G67" s="14"/>
      <c r="H67" s="10"/>
      <c r="I67" s="10"/>
      <c r="J67" s="14"/>
      <c r="K67" s="10">
        <f t="shared" si="0"/>
        <v>40169.629999999997</v>
      </c>
      <c r="L67" s="18"/>
    </row>
    <row r="68" spans="1:12" s="12" customFormat="1" ht="14.25" customHeight="1">
      <c r="A68" s="15" t="s">
        <v>129</v>
      </c>
      <c r="B68" s="9" t="s">
        <v>130</v>
      </c>
      <c r="C68" s="10"/>
      <c r="D68" s="10">
        <v>8600</v>
      </c>
      <c r="E68" s="14"/>
      <c r="F68" s="10"/>
      <c r="G68" s="14"/>
      <c r="H68" s="10"/>
      <c r="I68" s="10"/>
      <c r="J68" s="14">
        <v>89762.07</v>
      </c>
      <c r="K68" s="10">
        <f t="shared" si="0"/>
        <v>98362.07</v>
      </c>
      <c r="L68" s="18"/>
    </row>
    <row r="69" spans="1:12" s="12" customFormat="1" ht="14.25" customHeight="1">
      <c r="A69" s="15" t="s">
        <v>131</v>
      </c>
      <c r="B69" s="9" t="s">
        <v>132</v>
      </c>
      <c r="C69" s="10"/>
      <c r="D69" s="10"/>
      <c r="E69" s="14"/>
      <c r="F69" s="10"/>
      <c r="G69" s="14"/>
      <c r="H69" s="10"/>
      <c r="I69" s="10"/>
      <c r="J69" s="14">
        <v>666538.93000000005</v>
      </c>
      <c r="K69" s="10">
        <f t="shared" si="0"/>
        <v>666538.93000000005</v>
      </c>
      <c r="L69" s="18"/>
    </row>
    <row r="70" spans="1:12" s="12" customFormat="1" ht="14.25" customHeight="1">
      <c r="A70" s="15" t="s">
        <v>133</v>
      </c>
      <c r="B70" s="9" t="s">
        <v>134</v>
      </c>
      <c r="C70" s="10"/>
      <c r="D70" s="10"/>
      <c r="E70" s="14"/>
      <c r="F70" s="10"/>
      <c r="G70" s="14"/>
      <c r="H70" s="10"/>
      <c r="I70" s="10"/>
      <c r="J70" s="14">
        <v>1430567.39</v>
      </c>
      <c r="K70" s="10">
        <f t="shared" si="0"/>
        <v>1430567.39</v>
      </c>
      <c r="L70" s="18"/>
    </row>
    <row r="71" spans="1:12" s="12" customFormat="1" ht="14.25" customHeight="1">
      <c r="A71" s="15" t="s">
        <v>135</v>
      </c>
      <c r="B71" s="9" t="s">
        <v>136</v>
      </c>
      <c r="C71" s="10"/>
      <c r="D71" s="10"/>
      <c r="E71" s="14"/>
      <c r="F71" s="10"/>
      <c r="G71" s="14"/>
      <c r="H71" s="10"/>
      <c r="I71" s="10"/>
      <c r="J71" s="14">
        <v>217889.83</v>
      </c>
      <c r="K71" s="10">
        <f t="shared" si="0"/>
        <v>217889.83</v>
      </c>
      <c r="L71" s="18"/>
    </row>
    <row r="72" spans="1:12" s="12" customFormat="1" ht="14.25" customHeight="1">
      <c r="A72" s="15" t="s">
        <v>137</v>
      </c>
      <c r="B72" s="9" t="s">
        <v>138</v>
      </c>
      <c r="C72" s="10"/>
      <c r="D72" s="10"/>
      <c r="E72" s="14"/>
      <c r="F72" s="10"/>
      <c r="G72" s="14"/>
      <c r="H72" s="10"/>
      <c r="I72" s="10"/>
      <c r="J72" s="14">
        <v>444417.94</v>
      </c>
      <c r="K72" s="10">
        <f t="shared" si="0"/>
        <v>444417.94</v>
      </c>
      <c r="L72" s="18"/>
    </row>
    <row r="73" spans="1:12" s="12" customFormat="1" ht="14.25" customHeight="1">
      <c r="A73" s="9" t="s">
        <v>139</v>
      </c>
      <c r="B73" s="9" t="s">
        <v>140</v>
      </c>
      <c r="C73" s="25"/>
      <c r="D73" s="25"/>
      <c r="E73" s="11"/>
      <c r="F73" s="25"/>
      <c r="G73" s="11"/>
      <c r="H73" s="25"/>
      <c r="I73" s="25"/>
      <c r="J73" s="14">
        <v>195000</v>
      </c>
      <c r="K73" s="10">
        <f t="shared" si="0"/>
        <v>195000</v>
      </c>
    </row>
    <row r="74" spans="1:12" s="12" customFormat="1" ht="14.25" customHeight="1">
      <c r="A74" s="15" t="s">
        <v>141</v>
      </c>
      <c r="B74" s="9" t="s">
        <v>142</v>
      </c>
      <c r="C74" s="10"/>
      <c r="D74" s="10"/>
      <c r="E74" s="14"/>
      <c r="F74" s="10"/>
      <c r="G74" s="14"/>
      <c r="H74" s="10"/>
      <c r="I74" s="10"/>
      <c r="J74" s="14">
        <v>167800</v>
      </c>
      <c r="K74" s="10">
        <f t="shared" ref="K74:K79" si="1">SUM(C74:J74)</f>
        <v>167800</v>
      </c>
      <c r="L74" s="18"/>
    </row>
    <row r="75" spans="1:12" s="12" customFormat="1" ht="14.25" customHeight="1">
      <c r="A75" s="15" t="s">
        <v>143</v>
      </c>
      <c r="B75" s="9" t="s">
        <v>144</v>
      </c>
      <c r="C75" s="10"/>
      <c r="D75" s="10"/>
      <c r="E75" s="14"/>
      <c r="F75" s="10"/>
      <c r="G75" s="14"/>
      <c r="H75" s="10"/>
      <c r="I75" s="10"/>
      <c r="J75" s="14">
        <v>153000</v>
      </c>
      <c r="K75" s="10">
        <f t="shared" si="1"/>
        <v>153000</v>
      </c>
      <c r="L75" s="18"/>
    </row>
    <row r="76" spans="1:12" s="12" customFormat="1" ht="14.25" customHeight="1">
      <c r="A76" s="15" t="s">
        <v>145</v>
      </c>
      <c r="B76" s="9" t="s">
        <v>146</v>
      </c>
      <c r="C76" s="10"/>
      <c r="D76" s="10"/>
      <c r="E76" s="14"/>
      <c r="F76" s="10"/>
      <c r="G76" s="14"/>
      <c r="H76" s="10"/>
      <c r="I76" s="10"/>
      <c r="J76" s="14">
        <v>79114.55</v>
      </c>
      <c r="K76" s="10">
        <f t="shared" si="1"/>
        <v>79114.55</v>
      </c>
      <c r="L76" s="18"/>
    </row>
    <row r="77" spans="1:12" s="12" customFormat="1" ht="14.25" customHeight="1">
      <c r="A77" s="15" t="s">
        <v>147</v>
      </c>
      <c r="B77" s="9" t="s">
        <v>148</v>
      </c>
      <c r="C77" s="10"/>
      <c r="D77" s="10"/>
      <c r="E77" s="14"/>
      <c r="F77" s="10"/>
      <c r="G77" s="14"/>
      <c r="H77" s="10"/>
      <c r="I77" s="10"/>
      <c r="J77" s="14">
        <v>81592.77</v>
      </c>
      <c r="K77" s="10">
        <f t="shared" si="1"/>
        <v>81592.77</v>
      </c>
      <c r="L77" s="18"/>
    </row>
    <row r="78" spans="1:12" s="12" customFormat="1" ht="14.25" customHeight="1">
      <c r="A78" s="15" t="s">
        <v>149</v>
      </c>
      <c r="B78" s="9" t="s">
        <v>150</v>
      </c>
      <c r="C78" s="10"/>
      <c r="D78" s="10"/>
      <c r="E78" s="14"/>
      <c r="F78" s="10"/>
      <c r="G78" s="14"/>
      <c r="H78" s="10"/>
      <c r="I78" s="10"/>
      <c r="J78" s="14">
        <v>333150.71000000002</v>
      </c>
      <c r="K78" s="10">
        <f t="shared" si="1"/>
        <v>333150.71000000002</v>
      </c>
      <c r="L78" s="18"/>
    </row>
    <row r="79" spans="1:12" s="12" customFormat="1" ht="14.25" customHeight="1">
      <c r="A79" s="15">
        <v>38</v>
      </c>
      <c r="B79" s="9" t="s">
        <v>151</v>
      </c>
      <c r="C79" s="10"/>
      <c r="D79" s="10"/>
      <c r="E79" s="14">
        <v>124000</v>
      </c>
      <c r="F79" s="10"/>
      <c r="G79" s="14"/>
      <c r="H79" s="10"/>
      <c r="I79" s="10"/>
      <c r="J79" s="14"/>
      <c r="K79" s="10">
        <f t="shared" si="1"/>
        <v>124000</v>
      </c>
      <c r="L79" s="18"/>
    </row>
    <row r="80" spans="1:12" s="7" customFormat="1" ht="10.5" customHeight="1">
      <c r="B80" s="7" t="s">
        <v>152</v>
      </c>
      <c r="E80" s="8"/>
      <c r="G80" s="8"/>
      <c r="J80" s="8"/>
      <c r="K80" s="26">
        <f t="shared" ref="K80" si="2">SUM(D80:J80)</f>
        <v>0</v>
      </c>
    </row>
    <row r="81" spans="1:12" s="28" customFormat="1" ht="22.5" customHeight="1">
      <c r="A81" s="4" t="s">
        <v>153</v>
      </c>
      <c r="B81" s="4"/>
      <c r="C81" s="4">
        <f t="shared" ref="C81:K81" si="3">SUM(C5:C80)</f>
        <v>136000</v>
      </c>
      <c r="D81" s="4">
        <f t="shared" si="3"/>
        <v>14847340.339999998</v>
      </c>
      <c r="E81" s="4">
        <f t="shared" si="3"/>
        <v>124000</v>
      </c>
      <c r="F81" s="4">
        <f t="shared" si="3"/>
        <v>26445285.059999999</v>
      </c>
      <c r="G81" s="4">
        <f t="shared" si="3"/>
        <v>2431668.9500000002</v>
      </c>
      <c r="H81" s="4">
        <f t="shared" si="3"/>
        <v>582501.18999999994</v>
      </c>
      <c r="I81" s="4">
        <f t="shared" si="3"/>
        <v>374250</v>
      </c>
      <c r="J81" s="4">
        <f t="shared" si="3"/>
        <v>5767409.7199999997</v>
      </c>
      <c r="K81" s="4">
        <f t="shared" si="3"/>
        <v>50708455.259999998</v>
      </c>
      <c r="L81" s="27"/>
    </row>
    <row r="82" spans="1:12" s="7" customFormat="1" ht="10.5" customHeight="1">
      <c r="E82" s="8"/>
      <c r="G82" s="8"/>
      <c r="J82" s="8"/>
    </row>
    <row r="83" spans="1:12" s="28" customFormat="1" ht="21.75" customHeight="1">
      <c r="A83" s="29" t="s">
        <v>154</v>
      </c>
      <c r="B83" s="29"/>
      <c r="C83" s="30">
        <f>SUM(C81:J81)</f>
        <v>50708455.259999998</v>
      </c>
      <c r="D83" s="30"/>
      <c r="E83" s="30"/>
      <c r="F83" s="30"/>
      <c r="G83" s="30"/>
      <c r="H83" s="30"/>
      <c r="I83" s="30"/>
      <c r="J83" s="30"/>
      <c r="K83" s="30"/>
      <c r="L83" s="27"/>
    </row>
    <row r="85" spans="1:12" ht="20.149999999999999" customHeight="1">
      <c r="H85" s="31"/>
    </row>
    <row r="86" spans="1:12" ht="20.149999999999999" customHeight="1">
      <c r="C86" s="31"/>
      <c r="D86" s="31"/>
      <c r="F86" s="31"/>
    </row>
  </sheetData>
  <printOptions horizontalCentered="1"/>
  <pageMargins left="0.27559055118110237" right="0.19685039370078741" top="0.59055118110236227" bottom="0.47244094488188981" header="0.39370078740157483" footer="0.39370078740157483"/>
  <pageSetup paperSize="9" scale="85" orientation="landscape" r:id="rId1"/>
  <headerFooter alignWithMargins="0"/>
  <rowBreaks count="1" manualBreakCount="1">
    <brk id="8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Propuesta C.2-2022</vt:lpstr>
      <vt:lpstr>'Propuesta C.2-2022'!Print_Titles</vt:lpstr>
      <vt:lpstr>'Propuesta C.2-2022'!Títulos_a_imprimir</vt:lpstr>
    </vt:vector>
  </TitlesOfParts>
  <Company>Univerisad Politecnica de Madrid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ines.garcia</dc:creator>
  <cp:lastModifiedBy>ines.garcia</cp:lastModifiedBy>
  <dcterms:created xsi:type="dcterms:W3CDTF">2022-03-16T13:30:05Z</dcterms:created>
  <dcterms:modified xsi:type="dcterms:W3CDTF">2022-03-21T10:52:06Z</dcterms:modified>
</cp:coreProperties>
</file>