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EMORIAS OBJETIVOS_ESTHER\PORTAL DE TRANSPARENCIA\Ejercicio 2022\GASTOS\"/>
    </mc:Choice>
  </mc:AlternateContent>
  <bookViews>
    <workbookView xWindow="0" yWindow="0" windowWidth="19200" windowHeight="7310"/>
  </bookViews>
  <sheets>
    <sheet name="RESUMEN por capitulos" sheetId="1" r:id="rId1"/>
  </sheets>
  <definedNames>
    <definedName name="AÑO" localSheetId="0">#REF!</definedName>
    <definedName name="AÑO">#REF!</definedName>
    <definedName name="AÑOS">#REF!</definedName>
    <definedName name="_xlnm.Print_Area" localSheetId="0">'RESUMEN por capitulos'!$A$1:$J$106</definedName>
    <definedName name="DIA" localSheetId="0">#REF!</definedName>
    <definedName name="DIA">#REF!</definedName>
    <definedName name="DIAS">#REF!</definedName>
    <definedName name="ESCUELAS">#REF!</definedName>
    <definedName name="h" localSheetId="0">#REF!</definedName>
    <definedName name="h">#REF!</definedName>
    <definedName name="HOLA" localSheetId="0">#REF!</definedName>
    <definedName name="HOLA">#REF!</definedName>
    <definedName name="MES" localSheetId="0">#REF!</definedName>
    <definedName name="MES">#REF!</definedName>
    <definedName name="MESES">#REF!</definedName>
    <definedName name="MESES2">#REF!</definedName>
    <definedName name="RESPONSABLE" localSheetId="0">#REF!</definedName>
    <definedName name="RESPONSABLE">#REF!</definedName>
    <definedName name="RESPONSABLES">#REF!</definedName>
    <definedName name="_xlnm.Print_Titles" localSheetId="0">'RESUMEN por capitulos'!$3:$4</definedName>
    <definedName name="VICERRECTORADO" localSheetId="0">#REF!</definedName>
    <definedName name="VICERRECTORADO">#REF!</definedName>
    <definedName name="VICERRECTORADO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2" i="1" l="1"/>
  <c r="H102" i="1"/>
  <c r="G102" i="1"/>
  <c r="F102" i="1"/>
  <c r="E102" i="1"/>
  <c r="D102" i="1"/>
  <c r="C102" i="1"/>
  <c r="J101" i="1"/>
  <c r="J100" i="1"/>
  <c r="J99" i="1"/>
  <c r="J104" i="1"/>
  <c r="J103" i="1"/>
  <c r="B102" i="1"/>
  <c r="I97" i="1"/>
  <c r="H97" i="1"/>
  <c r="G97" i="1"/>
  <c r="D97" i="1"/>
  <c r="B97" i="1"/>
  <c r="J96" i="1"/>
  <c r="J95" i="1"/>
  <c r="E97" i="1"/>
  <c r="J94" i="1"/>
  <c r="J93" i="1"/>
  <c r="F97" i="1"/>
  <c r="J92" i="1"/>
  <c r="C97" i="1"/>
  <c r="I90" i="1"/>
  <c r="H90" i="1"/>
  <c r="G90" i="1"/>
  <c r="E90" i="1"/>
  <c r="D90" i="1"/>
  <c r="B90" i="1"/>
  <c r="J89" i="1"/>
  <c r="F90" i="1"/>
  <c r="J88" i="1"/>
  <c r="C90" i="1"/>
  <c r="I86" i="1"/>
  <c r="H86" i="1"/>
  <c r="G86" i="1"/>
  <c r="D86" i="1"/>
  <c r="B86" i="1"/>
  <c r="J85" i="1"/>
  <c r="J84" i="1"/>
  <c r="J83" i="1"/>
  <c r="F86" i="1"/>
  <c r="J82" i="1"/>
  <c r="C86" i="1"/>
  <c r="I80" i="1"/>
  <c r="H80" i="1"/>
  <c r="G80" i="1"/>
  <c r="D80" i="1"/>
  <c r="C80" i="1"/>
  <c r="B80" i="1"/>
  <c r="J79" i="1"/>
  <c r="E80" i="1"/>
  <c r="F80" i="1"/>
  <c r="J77" i="1"/>
  <c r="I75" i="1"/>
  <c r="G75" i="1"/>
  <c r="F75" i="1"/>
  <c r="E75" i="1"/>
  <c r="D75" i="1"/>
  <c r="J74" i="1"/>
  <c r="J73" i="1"/>
  <c r="J72" i="1"/>
  <c r="J71" i="1"/>
  <c r="J70" i="1"/>
  <c r="H75" i="1"/>
  <c r="C75" i="1"/>
  <c r="I67" i="1"/>
  <c r="H67" i="1"/>
  <c r="G67" i="1"/>
  <c r="E67" i="1"/>
  <c r="D67" i="1"/>
  <c r="B67" i="1"/>
  <c r="J66" i="1"/>
  <c r="J65" i="1"/>
  <c r="F67" i="1"/>
  <c r="C67" i="1"/>
  <c r="I62" i="1"/>
  <c r="H62" i="1"/>
  <c r="G62" i="1"/>
  <c r="D62" i="1"/>
  <c r="C62" i="1"/>
  <c r="B62" i="1"/>
  <c r="E62" i="1"/>
  <c r="J59" i="1"/>
  <c r="J58" i="1"/>
  <c r="F62" i="1"/>
  <c r="I56" i="1"/>
  <c r="H56" i="1"/>
  <c r="G56" i="1"/>
  <c r="D56" i="1"/>
  <c r="B56" i="1"/>
  <c r="J55" i="1"/>
  <c r="F56" i="1"/>
  <c r="J54" i="1"/>
  <c r="E56" i="1"/>
  <c r="C56" i="1"/>
  <c r="J52" i="1"/>
  <c r="J51" i="1"/>
  <c r="I49" i="1"/>
  <c r="H49" i="1"/>
  <c r="E49" i="1"/>
  <c r="D49" i="1"/>
  <c r="B49" i="1"/>
  <c r="J48" i="1"/>
  <c r="J47" i="1"/>
  <c r="J46" i="1"/>
  <c r="J45" i="1"/>
  <c r="J44" i="1"/>
  <c r="J43" i="1"/>
  <c r="J42" i="1"/>
  <c r="J41" i="1"/>
  <c r="G49" i="1"/>
  <c r="F49" i="1"/>
  <c r="C49" i="1"/>
  <c r="I38" i="1"/>
  <c r="H38" i="1"/>
  <c r="G38" i="1"/>
  <c r="F38" i="1"/>
  <c r="D38" i="1"/>
  <c r="B38" i="1"/>
  <c r="J37" i="1"/>
  <c r="J36" i="1"/>
  <c r="J35" i="1"/>
  <c r="E38" i="1"/>
  <c r="J34" i="1"/>
  <c r="J33" i="1"/>
  <c r="J32" i="1"/>
  <c r="J31" i="1"/>
  <c r="J29" i="1"/>
  <c r="I27" i="1"/>
  <c r="H27" i="1"/>
  <c r="G27" i="1"/>
  <c r="D27" i="1"/>
  <c r="B27" i="1"/>
  <c r="J26" i="1"/>
  <c r="E27" i="1"/>
  <c r="J24" i="1"/>
  <c r="J23" i="1"/>
  <c r="F27" i="1"/>
  <c r="J22" i="1"/>
  <c r="I20" i="1"/>
  <c r="H20" i="1"/>
  <c r="G20" i="1"/>
  <c r="D20" i="1"/>
  <c r="B20" i="1"/>
  <c r="J19" i="1"/>
  <c r="E20" i="1"/>
  <c r="F20" i="1"/>
  <c r="J16" i="1"/>
  <c r="I14" i="1"/>
  <c r="H14" i="1"/>
  <c r="E14" i="1"/>
  <c r="J13" i="1"/>
  <c r="J12" i="1"/>
  <c r="J11" i="1"/>
  <c r="G14" i="1"/>
  <c r="J10" i="1"/>
  <c r="J9" i="1"/>
  <c r="B14" i="1"/>
  <c r="J8" i="1"/>
  <c r="J7" i="1"/>
  <c r="D14" i="1"/>
  <c r="F14" i="1"/>
  <c r="J6" i="1"/>
  <c r="C27" i="1" l="1"/>
  <c r="J90" i="1"/>
  <c r="E86" i="1"/>
  <c r="E106" i="1" s="1"/>
  <c r="J102" i="1"/>
  <c r="J97" i="1"/>
  <c r="D106" i="1"/>
  <c r="J86" i="1"/>
  <c r="I106" i="1"/>
  <c r="G106" i="1"/>
  <c r="H106" i="1"/>
  <c r="F106" i="1"/>
  <c r="J14" i="1"/>
  <c r="B75" i="1"/>
  <c r="B106" i="1" s="1"/>
  <c r="J18" i="1"/>
  <c r="J25" i="1"/>
  <c r="J30" i="1"/>
  <c r="C38" i="1"/>
  <c r="J40" i="1"/>
  <c r="J53" i="1"/>
  <c r="J61" i="1"/>
  <c r="J64" i="1"/>
  <c r="J69" i="1"/>
  <c r="J78" i="1"/>
  <c r="C14" i="1"/>
  <c r="J17" i="1"/>
  <c r="J60" i="1"/>
  <c r="C20" i="1"/>
  <c r="J27" i="1" l="1"/>
  <c r="J67" i="1"/>
  <c r="J49" i="1"/>
  <c r="J80" i="1"/>
  <c r="C106" i="1"/>
  <c r="J38" i="1"/>
  <c r="J75" i="1"/>
  <c r="J56" i="1"/>
  <c r="J20" i="1"/>
  <c r="J62" i="1"/>
  <c r="J106" i="1" l="1"/>
</calcChain>
</file>

<file path=xl/sharedStrings.xml><?xml version="1.0" encoding="utf-8"?>
<sst xmlns="http://schemas.openxmlformats.org/spreadsheetml/2006/main" count="112" uniqueCount="42">
  <si>
    <t>RESUMEN POR PROGRAMAS Y CAPÍTULOS 2022</t>
  </si>
  <si>
    <t>Programa</t>
  </si>
  <si>
    <t>Capítulo 1</t>
  </si>
  <si>
    <t>Capítulo 2</t>
  </si>
  <si>
    <t>Capítulo 3</t>
  </si>
  <si>
    <t>Capítulo 4</t>
  </si>
  <si>
    <t>Capítulo 6</t>
  </si>
  <si>
    <t>Capítulo 7</t>
  </si>
  <si>
    <t>Capítulo 8</t>
  </si>
  <si>
    <t>Capítulo 9</t>
  </si>
  <si>
    <t>Total Programas</t>
  </si>
  <si>
    <t>Centro de Gasto: Vicerrectorado de Asuntos Económicos</t>
  </si>
  <si>
    <t>143A - Cooperación para el Desarrollo</t>
  </si>
  <si>
    <t>321M - Direcc. y Gestión Admin. de Univ.</t>
  </si>
  <si>
    <t>321P - Gestión de infraestr. universitarias</t>
  </si>
  <si>
    <t xml:space="preserve">322C - Educación superior </t>
  </si>
  <si>
    <t>322L - Docencia propia</t>
  </si>
  <si>
    <t>323M - Becas y ayudas</t>
  </si>
  <si>
    <t>423N - Prest. servic. en seg. minera y expl.</t>
  </si>
  <si>
    <t>466A - Investigación</t>
  </si>
  <si>
    <t>TOTAL CENTRO DE GASTO</t>
  </si>
  <si>
    <t>Centro de Gasto: Vicerrectorado de Estudiantes y Extensión Universitaria</t>
  </si>
  <si>
    <t>324M - Extensión Universitaria</t>
  </si>
  <si>
    <t>Centro de Gasto: Vicerrectorado de Estrategia y Transformación Digital</t>
  </si>
  <si>
    <t>Centro de Gasto: Vicerrectorado de Estrategia y Ordenación Académica</t>
  </si>
  <si>
    <t>322O - Calidad de la Enseñanza</t>
  </si>
  <si>
    <t>Centro de Gasto: Vicerrectorado de Internacionalización</t>
  </si>
  <si>
    <t>Centro de Gasto: Vicerrectorado de Investigación, Innovación y Doctorado</t>
  </si>
  <si>
    <t>Centro de Gasto: Vicerrectorado de Calidad y Eficiencia</t>
  </si>
  <si>
    <t>Centro de Gasto: Secretaría General</t>
  </si>
  <si>
    <t>Centro de Gasto: Gerencia y Responsable de Profesorado</t>
  </si>
  <si>
    <t xml:space="preserve">Centro de Gasto: Vicerrectorado de Comunicación y Relaciones Institucionales </t>
  </si>
  <si>
    <t>Centro de Gasto: Oficina del Defensor Universitario</t>
  </si>
  <si>
    <t>323M - Becas y Ayudas</t>
  </si>
  <si>
    <t>321P - Gestión de infraestr. educativas</t>
  </si>
  <si>
    <t>Centro de Gasto: Centros de Investigación</t>
  </si>
  <si>
    <t>Centro de Gasto: Servicios Generales de Campus</t>
  </si>
  <si>
    <t>Centro de Gasto: Consejo Social</t>
  </si>
  <si>
    <t>321O - Consejo Social</t>
  </si>
  <si>
    <t>ESCUELAS Y FACULTAD</t>
  </si>
  <si>
    <t>DEPARTAMENTOS</t>
  </si>
  <si>
    <t>TOTAL UPM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</si>
</sst>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\ \ "/>
    <numFmt numFmtId="165" formatCode="#,##0\ \ \ \ "/>
  </numFmts>
  <fonts count="5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64" fontId="1" fillId="0" borderId="0" xfId="0" applyNumberFormat="1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165" fontId="1" fillId="0" borderId="0" xfId="0" applyNumberFormat="1" applyFont="1" applyAlignment="1">
      <alignment horizontal="centerContinuous" vertical="center"/>
    </xf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left" indent="1"/>
    </xf>
    <xf numFmtId="165" fontId="2" fillId="0" borderId="0" xfId="0" applyNumberFormat="1" applyFont="1"/>
    <xf numFmtId="164" fontId="3" fillId="2" borderId="1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4" fillId="0" borderId="3" xfId="0" applyNumberFormat="1" applyFont="1" applyBorder="1" applyAlignment="1">
      <alignment horizontal="left" vertical="center" indent="1"/>
    </xf>
    <xf numFmtId="164" fontId="4" fillId="0" borderId="3" xfId="0" applyNumberFormat="1" applyFont="1" applyBorder="1" applyAlignment="1">
      <alignment horizontal="right" vertical="center" indent="1"/>
    </xf>
    <xf numFmtId="0" fontId="4" fillId="0" borderId="3" xfId="0" applyFont="1" applyBorder="1" applyAlignment="1">
      <alignment horizontal="right" vertical="center" indent="1"/>
    </xf>
    <xf numFmtId="165" fontId="4" fillId="0" borderId="3" xfId="0" applyNumberFormat="1" applyFont="1" applyBorder="1" applyAlignment="1">
      <alignment horizontal="right" vertical="center" indent="1"/>
    </xf>
    <xf numFmtId="0" fontId="2" fillId="0" borderId="0" xfId="0" applyFont="1" applyBorder="1" applyAlignment="1">
      <alignment vertical="center"/>
    </xf>
    <xf numFmtId="164" fontId="3" fillId="0" borderId="3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right" vertical="center" wrapText="1" indent="1"/>
    </xf>
    <xf numFmtId="0" fontId="4" fillId="0" borderId="4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right" vertical="center" indent="1"/>
    </xf>
    <xf numFmtId="4" fontId="4" fillId="0" borderId="4" xfId="0" applyNumberFormat="1" applyFont="1" applyBorder="1" applyAlignment="1">
      <alignment horizontal="right" vertical="center" indent="1"/>
    </xf>
    <xf numFmtId="4" fontId="3" fillId="0" borderId="4" xfId="0" applyNumberFormat="1" applyFont="1" applyBorder="1" applyAlignment="1">
      <alignment horizontal="right" vertical="center" indent="1"/>
    </xf>
    <xf numFmtId="0" fontId="4" fillId="0" borderId="5" xfId="0" applyFont="1" applyBorder="1" applyAlignment="1">
      <alignment horizontal="left" vertical="center" indent="1"/>
    </xf>
    <xf numFmtId="4" fontId="4" fillId="0" borderId="5" xfId="0" applyNumberFormat="1" applyFont="1" applyBorder="1" applyAlignment="1">
      <alignment horizontal="right" vertical="center" indent="1"/>
    </xf>
    <xf numFmtId="4" fontId="3" fillId="0" borderId="5" xfId="0" applyNumberFormat="1" applyFont="1" applyBorder="1" applyAlignment="1">
      <alignment horizontal="right" vertical="center" indent="1"/>
    </xf>
    <xf numFmtId="0" fontId="4" fillId="0" borderId="5" xfId="0" applyFont="1" applyBorder="1" applyAlignment="1">
      <alignment horizontal="right" vertical="center" indent="1"/>
    </xf>
    <xf numFmtId="0" fontId="4" fillId="0" borderId="6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right" vertical="center" indent="1"/>
    </xf>
    <xf numFmtId="4" fontId="4" fillId="0" borderId="6" xfId="0" applyNumberFormat="1" applyFont="1" applyBorder="1" applyAlignment="1">
      <alignment horizontal="right" vertical="center" indent="1"/>
    </xf>
    <xf numFmtId="4" fontId="3" fillId="0" borderId="6" xfId="0" applyNumberFormat="1" applyFont="1" applyBorder="1" applyAlignment="1">
      <alignment horizontal="right" vertical="center" indent="1"/>
    </xf>
    <xf numFmtId="0" fontId="4" fillId="0" borderId="3" xfId="0" applyFont="1" applyBorder="1" applyAlignment="1">
      <alignment horizontal="left" vertical="center" indent="1"/>
    </xf>
    <xf numFmtId="4" fontId="4" fillId="0" borderId="3" xfId="0" applyNumberFormat="1" applyFont="1" applyBorder="1" applyAlignment="1">
      <alignment horizontal="right" vertical="center" indent="1"/>
    </xf>
    <xf numFmtId="4" fontId="3" fillId="0" borderId="3" xfId="0" applyNumberFormat="1" applyFont="1" applyBorder="1" applyAlignment="1">
      <alignment horizontal="right" vertical="center" indent="1"/>
    </xf>
    <xf numFmtId="0" fontId="4" fillId="0" borderId="7" xfId="0" applyFont="1" applyBorder="1" applyAlignment="1">
      <alignment horizontal="left" vertical="center" indent="1"/>
    </xf>
    <xf numFmtId="4" fontId="4" fillId="0" borderId="7" xfId="0" applyNumberFormat="1" applyFont="1" applyBorder="1" applyAlignment="1">
      <alignment horizontal="right" vertical="center" indent="1"/>
    </xf>
    <xf numFmtId="4" fontId="3" fillId="0" borderId="7" xfId="0" applyNumberFormat="1" applyFont="1" applyBorder="1" applyAlignment="1">
      <alignment horizontal="right" vertical="center" indent="1"/>
    </xf>
    <xf numFmtId="164" fontId="4" fillId="0" borderId="8" xfId="0" applyNumberFormat="1" applyFont="1" applyBorder="1" applyAlignment="1">
      <alignment horizontal="left" vertical="center" wrapText="1" indent="1"/>
    </xf>
    <xf numFmtId="164" fontId="4" fillId="0" borderId="8" xfId="0" applyNumberFormat="1" applyFont="1" applyBorder="1" applyAlignment="1">
      <alignment horizontal="right" vertical="center" wrapText="1" indent="1"/>
    </xf>
    <xf numFmtId="4" fontId="4" fillId="0" borderId="8" xfId="0" applyNumberFormat="1" applyFont="1" applyBorder="1" applyAlignment="1">
      <alignment horizontal="right" vertical="center" indent="1"/>
    </xf>
    <xf numFmtId="4" fontId="3" fillId="0" borderId="8" xfId="0" applyNumberFormat="1" applyFont="1" applyBorder="1" applyAlignment="1">
      <alignment horizontal="right" vertical="center" indent="1"/>
    </xf>
    <xf numFmtId="164" fontId="4" fillId="0" borderId="7" xfId="0" applyNumberFormat="1" applyFont="1" applyBorder="1" applyAlignment="1">
      <alignment horizontal="left" vertical="center" wrapText="1" indent="1"/>
    </xf>
    <xf numFmtId="164" fontId="4" fillId="0" borderId="7" xfId="0" applyNumberFormat="1" applyFont="1" applyBorder="1" applyAlignment="1">
      <alignment horizontal="right" vertical="center" wrapText="1" indent="1"/>
    </xf>
    <xf numFmtId="164" fontId="4" fillId="0" borderId="0" xfId="0" applyNumberFormat="1" applyFont="1" applyBorder="1" applyAlignment="1">
      <alignment horizontal="left" vertical="center" indent="1"/>
    </xf>
    <xf numFmtId="164" fontId="4" fillId="0" borderId="0" xfId="0" applyNumberFormat="1" applyFont="1" applyBorder="1" applyAlignment="1">
      <alignment horizontal="right" vertical="center" indent="1"/>
    </xf>
    <xf numFmtId="0" fontId="4" fillId="0" borderId="0" xfId="0" applyFont="1" applyBorder="1" applyAlignment="1">
      <alignment horizontal="right" vertical="center" indent="1"/>
    </xf>
    <xf numFmtId="165" fontId="4" fillId="0" borderId="0" xfId="0" applyNumberFormat="1" applyFont="1" applyBorder="1" applyAlignment="1">
      <alignment horizontal="right" vertical="center" indent="1"/>
    </xf>
    <xf numFmtId="0" fontId="3" fillId="2" borderId="1" xfId="0" applyFont="1" applyFill="1" applyBorder="1" applyAlignment="1">
      <alignment horizontal="left" vertical="center" indent="1"/>
    </xf>
    <xf numFmtId="4" fontId="3" fillId="2" borderId="1" xfId="0" applyNumberFormat="1" applyFont="1" applyFill="1" applyBorder="1" applyAlignment="1">
      <alignment horizontal="righ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showGridLines="0" showZeros="0" tabSelected="1" topLeftCell="A9" zoomScaleNormal="100" zoomScaleSheetLayoutView="100" workbookViewId="0">
      <selection activeCell="A97" sqref="A97:XFD97"/>
    </sheetView>
  </sheetViews>
  <sheetFormatPr baseColWidth="10" defaultColWidth="11.453125" defaultRowHeight="12.5" x14ac:dyDescent="0.25"/>
  <cols>
    <col min="1" max="1" width="34" style="5" customWidth="1"/>
    <col min="2" max="2" width="15.54296875" style="5" customWidth="1"/>
    <col min="3" max="3" width="14.453125" style="6" customWidth="1"/>
    <col min="4" max="4" width="13" style="7" customWidth="1"/>
    <col min="5" max="5" width="14" style="6" customWidth="1"/>
    <col min="6" max="6" width="15.1796875" style="4" customWidth="1"/>
    <col min="7" max="7" width="12.453125" style="7" customWidth="1"/>
    <col min="8" max="8" width="12" style="7" customWidth="1"/>
    <col min="9" max="9" width="14" style="7" customWidth="1"/>
    <col min="10" max="10" width="15.54296875" style="7" customWidth="1"/>
    <col min="11" max="16384" width="11.453125" style="4"/>
  </cols>
  <sheetData>
    <row r="1" spans="1:10" ht="15.5" x14ac:dyDescent="0.25">
      <c r="A1" s="1" t="s">
        <v>0</v>
      </c>
      <c r="B1" s="1"/>
      <c r="C1" s="2"/>
      <c r="D1" s="3"/>
      <c r="E1" s="2"/>
      <c r="F1" s="2"/>
      <c r="G1" s="3"/>
      <c r="H1" s="3"/>
      <c r="I1" s="3"/>
      <c r="J1" s="3"/>
    </row>
    <row r="2" spans="1:10" ht="9" customHeight="1" x14ac:dyDescent="0.25"/>
    <row r="3" spans="1:10" s="12" customFormat="1" ht="18" customHeight="1" x14ac:dyDescent="0.25">
      <c r="A3" s="8" t="s">
        <v>1</v>
      </c>
      <c r="B3" s="9" t="s">
        <v>2</v>
      </c>
      <c r="C3" s="10" t="s">
        <v>3</v>
      </c>
      <c r="D3" s="11" t="s">
        <v>4</v>
      </c>
      <c r="E3" s="10" t="s">
        <v>5</v>
      </c>
      <c r="F3" s="10" t="s">
        <v>6</v>
      </c>
      <c r="G3" s="11" t="s">
        <v>7</v>
      </c>
      <c r="H3" s="11" t="s">
        <v>8</v>
      </c>
      <c r="I3" s="11" t="s">
        <v>9</v>
      </c>
      <c r="J3" s="11" t="s">
        <v>10</v>
      </c>
    </row>
    <row r="4" spans="1:10" s="17" customFormat="1" ht="4.25" customHeight="1" x14ac:dyDescent="0.25">
      <c r="A4" s="13"/>
      <c r="B4" s="14"/>
      <c r="C4" s="15"/>
      <c r="D4" s="16"/>
      <c r="E4" s="15"/>
      <c r="F4" s="15"/>
      <c r="G4" s="16"/>
      <c r="H4" s="16"/>
      <c r="I4" s="16"/>
      <c r="J4" s="16"/>
    </row>
    <row r="5" spans="1:10" ht="25.75" customHeight="1" x14ac:dyDescent="0.25">
      <c r="A5" s="18" t="s">
        <v>11</v>
      </c>
      <c r="B5" s="19"/>
      <c r="C5" s="15"/>
      <c r="D5" s="16"/>
      <c r="E5" s="15"/>
      <c r="F5" s="15"/>
      <c r="G5" s="16"/>
      <c r="H5" s="16"/>
      <c r="I5" s="16"/>
      <c r="J5" s="16"/>
    </row>
    <row r="6" spans="1:10" s="12" customFormat="1" ht="15.65" customHeight="1" x14ac:dyDescent="0.25">
      <c r="A6" s="20" t="s">
        <v>12</v>
      </c>
      <c r="B6" s="21"/>
      <c r="C6" s="22">
        <v>80000</v>
      </c>
      <c r="D6" s="22"/>
      <c r="E6" s="22">
        <v>80000</v>
      </c>
      <c r="F6" s="22">
        <v>0</v>
      </c>
      <c r="G6" s="22"/>
      <c r="H6" s="22"/>
      <c r="I6" s="22"/>
      <c r="J6" s="23">
        <f>SUM(B6:I6)</f>
        <v>160000</v>
      </c>
    </row>
    <row r="7" spans="1:10" s="12" customFormat="1" ht="15.65" customHeight="1" x14ac:dyDescent="0.25">
      <c r="A7" s="20" t="s">
        <v>13</v>
      </c>
      <c r="B7" s="21"/>
      <c r="C7" s="22">
        <v>5264258.5</v>
      </c>
      <c r="D7" s="22">
        <v>380058.33</v>
      </c>
      <c r="E7" s="22"/>
      <c r="F7" s="22"/>
      <c r="G7" s="22"/>
      <c r="H7" s="22"/>
      <c r="I7" s="22">
        <v>5385675.4000000004</v>
      </c>
      <c r="J7" s="23">
        <f t="shared" ref="J7:J13" si="0">SUM(B7:I7)</f>
        <v>11029992.23</v>
      </c>
    </row>
    <row r="8" spans="1:10" s="12" customFormat="1" ht="15.65" customHeight="1" x14ac:dyDescent="0.25">
      <c r="A8" s="20" t="s">
        <v>14</v>
      </c>
      <c r="B8" s="21"/>
      <c r="C8" s="22"/>
      <c r="D8" s="22"/>
      <c r="E8" s="22"/>
      <c r="F8" s="22">
        <v>9493575.5700000003</v>
      </c>
      <c r="G8" s="22"/>
      <c r="H8" s="22"/>
      <c r="I8" s="22"/>
      <c r="J8" s="23">
        <f t="shared" si="0"/>
        <v>9493575.5700000003</v>
      </c>
    </row>
    <row r="9" spans="1:10" s="12" customFormat="1" ht="15.65" customHeight="1" x14ac:dyDescent="0.25">
      <c r="A9" s="20" t="s">
        <v>15</v>
      </c>
      <c r="B9" s="22">
        <v>0</v>
      </c>
      <c r="C9" s="22">
        <v>268405</v>
      </c>
      <c r="D9" s="22"/>
      <c r="E9" s="22"/>
      <c r="F9" s="22"/>
      <c r="G9" s="22"/>
      <c r="H9" s="22"/>
      <c r="I9" s="22"/>
      <c r="J9" s="23">
        <f t="shared" si="0"/>
        <v>268405</v>
      </c>
    </row>
    <row r="10" spans="1:10" s="12" customFormat="1" ht="15.65" customHeight="1" x14ac:dyDescent="0.25">
      <c r="A10" s="20" t="s">
        <v>16</v>
      </c>
      <c r="B10" s="21"/>
      <c r="C10" s="22">
        <v>1310568.95</v>
      </c>
      <c r="D10" s="22"/>
      <c r="E10" s="22"/>
      <c r="F10" s="22">
        <v>153000</v>
      </c>
      <c r="G10" s="22"/>
      <c r="H10" s="22"/>
      <c r="I10" s="22"/>
      <c r="J10" s="23">
        <f t="shared" si="0"/>
        <v>1463568.95</v>
      </c>
    </row>
    <row r="11" spans="1:10" s="12" customFormat="1" ht="15.65" customHeight="1" x14ac:dyDescent="0.25">
      <c r="A11" s="20" t="s">
        <v>17</v>
      </c>
      <c r="B11" s="21"/>
      <c r="C11" s="22"/>
      <c r="D11" s="22"/>
      <c r="E11" s="22">
        <v>8498369.1999999993</v>
      </c>
      <c r="F11" s="22"/>
      <c r="G11" s="22">
        <v>100000</v>
      </c>
      <c r="H11" s="22"/>
      <c r="I11" s="22"/>
      <c r="J11" s="23">
        <f t="shared" si="0"/>
        <v>8598369.1999999993</v>
      </c>
    </row>
    <row r="12" spans="1:10" s="12" customFormat="1" ht="15.65" customHeight="1" x14ac:dyDescent="0.25">
      <c r="A12" s="20" t="s">
        <v>18</v>
      </c>
      <c r="B12" s="21"/>
      <c r="C12" s="22"/>
      <c r="D12" s="22"/>
      <c r="E12" s="22"/>
      <c r="F12" s="22">
        <v>1001510</v>
      </c>
      <c r="G12" s="22"/>
      <c r="H12" s="22"/>
      <c r="I12" s="22"/>
      <c r="J12" s="23">
        <f>SUM(B12:I12)</f>
        <v>1001510</v>
      </c>
    </row>
    <row r="13" spans="1:10" s="12" customFormat="1" ht="15.65" customHeight="1" x14ac:dyDescent="0.25">
      <c r="A13" s="20" t="s">
        <v>19</v>
      </c>
      <c r="B13" s="21"/>
      <c r="C13" s="22">
        <v>100000</v>
      </c>
      <c r="D13" s="22"/>
      <c r="E13" s="22">
        <v>0</v>
      </c>
      <c r="F13" s="22">
        <v>59040113.469999999</v>
      </c>
      <c r="G13" s="22"/>
      <c r="H13" s="22"/>
      <c r="I13" s="22"/>
      <c r="J13" s="23">
        <f t="shared" si="0"/>
        <v>59140113.469999999</v>
      </c>
    </row>
    <row r="14" spans="1:10" s="12" customFormat="1" ht="20.399999999999999" customHeight="1" x14ac:dyDescent="0.25">
      <c r="A14" s="24" t="s">
        <v>20</v>
      </c>
      <c r="B14" s="25">
        <f>SUM(B7:B13)</f>
        <v>0</v>
      </c>
      <c r="C14" s="25">
        <f t="shared" ref="C14:J14" si="1">SUM(C6:C13)</f>
        <v>7023232.4500000002</v>
      </c>
      <c r="D14" s="25">
        <f t="shared" si="1"/>
        <v>380058.33</v>
      </c>
      <c r="E14" s="25">
        <f t="shared" si="1"/>
        <v>8578369.1999999993</v>
      </c>
      <c r="F14" s="25">
        <f t="shared" si="1"/>
        <v>69688199.039999992</v>
      </c>
      <c r="G14" s="25">
        <f t="shared" si="1"/>
        <v>100000</v>
      </c>
      <c r="H14" s="25">
        <f t="shared" si="1"/>
        <v>0</v>
      </c>
      <c r="I14" s="25">
        <f t="shared" si="1"/>
        <v>5385675.4000000004</v>
      </c>
      <c r="J14" s="26">
        <f t="shared" si="1"/>
        <v>91155534.420000002</v>
      </c>
    </row>
    <row r="15" spans="1:10" ht="30" customHeight="1" x14ac:dyDescent="0.25">
      <c r="A15" s="18" t="s">
        <v>21</v>
      </c>
      <c r="B15" s="19"/>
      <c r="C15" s="15"/>
      <c r="D15" s="16"/>
      <c r="E15" s="15"/>
      <c r="F15" s="15"/>
      <c r="G15" s="16"/>
      <c r="H15" s="16"/>
      <c r="I15" s="16"/>
      <c r="J15" s="16"/>
    </row>
    <row r="16" spans="1:10" s="12" customFormat="1" ht="15.65" customHeight="1" x14ac:dyDescent="0.25">
      <c r="A16" s="20" t="s">
        <v>13</v>
      </c>
      <c r="B16" s="22"/>
      <c r="C16" s="22">
        <v>100112.8</v>
      </c>
      <c r="D16" s="22"/>
      <c r="E16" s="22"/>
      <c r="F16" s="22"/>
      <c r="G16" s="22"/>
      <c r="H16" s="22"/>
      <c r="I16" s="22"/>
      <c r="J16" s="23">
        <f>SUM(B16:I16)</f>
        <v>100112.8</v>
      </c>
    </row>
    <row r="17" spans="1:10" s="12" customFormat="1" ht="15.65" customHeight="1" x14ac:dyDescent="0.25">
      <c r="A17" s="20" t="s">
        <v>14</v>
      </c>
      <c r="B17" s="22"/>
      <c r="C17" s="22"/>
      <c r="D17" s="22"/>
      <c r="E17" s="22"/>
      <c r="F17" s="22">
        <v>10500</v>
      </c>
      <c r="G17" s="22"/>
      <c r="H17" s="22"/>
      <c r="I17" s="22"/>
      <c r="J17" s="23">
        <f>SUM(B17:I17)</f>
        <v>10500</v>
      </c>
    </row>
    <row r="18" spans="1:10" s="12" customFormat="1" ht="15.65" customHeight="1" x14ac:dyDescent="0.25">
      <c r="A18" s="20" t="s">
        <v>17</v>
      </c>
      <c r="B18" s="22"/>
      <c r="C18" s="22"/>
      <c r="D18" s="22"/>
      <c r="E18" s="22">
        <v>965242</v>
      </c>
      <c r="F18" s="22"/>
      <c r="G18" s="22"/>
      <c r="H18" s="22"/>
      <c r="I18" s="22"/>
      <c r="J18" s="23">
        <f>SUM(B18:I18)</f>
        <v>965242</v>
      </c>
    </row>
    <row r="19" spans="1:10" s="12" customFormat="1" ht="15.65" customHeight="1" x14ac:dyDescent="0.25">
      <c r="A19" s="20" t="s">
        <v>22</v>
      </c>
      <c r="B19" s="22"/>
      <c r="C19" s="22">
        <v>374250</v>
      </c>
      <c r="D19" s="22"/>
      <c r="E19" s="22"/>
      <c r="F19" s="22"/>
      <c r="G19" s="22"/>
      <c r="H19" s="22"/>
      <c r="I19" s="22"/>
      <c r="J19" s="23">
        <f>SUM(B19:I19)</f>
        <v>374250</v>
      </c>
    </row>
    <row r="20" spans="1:10" s="12" customFormat="1" ht="20.399999999999999" customHeight="1" x14ac:dyDescent="0.25">
      <c r="A20" s="24" t="s">
        <v>20</v>
      </c>
      <c r="B20" s="25">
        <f t="shared" ref="B20:J20" si="2">SUM(B16:B19)</f>
        <v>0</v>
      </c>
      <c r="C20" s="25">
        <f t="shared" si="2"/>
        <v>474362.8</v>
      </c>
      <c r="D20" s="25">
        <f t="shared" si="2"/>
        <v>0</v>
      </c>
      <c r="E20" s="25">
        <f t="shared" si="2"/>
        <v>965242</v>
      </c>
      <c r="F20" s="25">
        <f t="shared" si="2"/>
        <v>10500</v>
      </c>
      <c r="G20" s="25">
        <f t="shared" si="2"/>
        <v>0</v>
      </c>
      <c r="H20" s="25">
        <f t="shared" si="2"/>
        <v>0</v>
      </c>
      <c r="I20" s="25">
        <f t="shared" si="2"/>
        <v>0</v>
      </c>
      <c r="J20" s="26">
        <f t="shared" si="2"/>
        <v>1450104.8</v>
      </c>
    </row>
    <row r="21" spans="1:10" ht="30" customHeight="1" x14ac:dyDescent="0.25">
      <c r="A21" s="18" t="s">
        <v>23</v>
      </c>
      <c r="B21" s="19"/>
      <c r="C21" s="15"/>
      <c r="D21" s="16"/>
      <c r="E21" s="15"/>
      <c r="F21" s="15"/>
      <c r="G21" s="16"/>
      <c r="H21" s="16"/>
      <c r="I21" s="16"/>
      <c r="J21" s="16"/>
    </row>
    <row r="22" spans="1:10" s="12" customFormat="1" ht="15.65" customHeight="1" x14ac:dyDescent="0.25">
      <c r="A22" s="20" t="s">
        <v>13</v>
      </c>
      <c r="B22" s="21"/>
      <c r="C22" s="22">
        <v>3151545.5</v>
      </c>
      <c r="D22" s="22"/>
      <c r="E22" s="22"/>
      <c r="F22" s="22"/>
      <c r="G22" s="22"/>
      <c r="H22" s="22"/>
      <c r="I22" s="22"/>
      <c r="J22" s="23">
        <f>SUM(B22:I22)</f>
        <v>3151545.5</v>
      </c>
    </row>
    <row r="23" spans="1:10" s="12" customFormat="1" ht="15.65" customHeight="1" x14ac:dyDescent="0.25">
      <c r="A23" s="20" t="s">
        <v>14</v>
      </c>
      <c r="B23" s="21"/>
      <c r="C23" s="22"/>
      <c r="D23" s="22"/>
      <c r="E23" s="22"/>
      <c r="F23" s="22">
        <v>213500</v>
      </c>
      <c r="G23" s="22"/>
      <c r="H23" s="22"/>
      <c r="I23" s="22"/>
      <c r="J23" s="23">
        <f>SUM(B23:I23)</f>
        <v>213500</v>
      </c>
    </row>
    <row r="24" spans="1:10" s="12" customFormat="1" ht="15.65" customHeight="1" x14ac:dyDescent="0.25">
      <c r="A24" s="20" t="s">
        <v>15</v>
      </c>
      <c r="B24" s="21"/>
      <c r="C24" s="22">
        <v>333002.57</v>
      </c>
      <c r="D24" s="22"/>
      <c r="E24" s="22"/>
      <c r="F24" s="22"/>
      <c r="G24" s="22"/>
      <c r="H24" s="22"/>
      <c r="I24" s="22"/>
      <c r="J24" s="23">
        <f>SUM(B24:I24)</f>
        <v>333002.57</v>
      </c>
    </row>
    <row r="25" spans="1:10" s="12" customFormat="1" ht="15.65" customHeight="1" x14ac:dyDescent="0.25">
      <c r="A25" s="20" t="s">
        <v>17</v>
      </c>
      <c r="B25" s="22"/>
      <c r="C25" s="22"/>
      <c r="D25" s="22"/>
      <c r="E25" s="22">
        <v>102585.76000000001</v>
      </c>
      <c r="F25" s="22"/>
      <c r="G25" s="22"/>
      <c r="H25" s="22"/>
      <c r="I25" s="22"/>
      <c r="J25" s="23">
        <f>SUM(B25:I25)</f>
        <v>102585.76000000001</v>
      </c>
    </row>
    <row r="26" spans="1:10" s="12" customFormat="1" ht="15.65" hidden="1" customHeight="1" x14ac:dyDescent="0.25">
      <c r="A26" s="20" t="s">
        <v>19</v>
      </c>
      <c r="B26" s="21"/>
      <c r="C26" s="22"/>
      <c r="D26" s="22"/>
      <c r="E26" s="22"/>
      <c r="F26" s="22"/>
      <c r="G26" s="22"/>
      <c r="H26" s="22"/>
      <c r="I26" s="22"/>
      <c r="J26" s="23">
        <f>SUM(B26:I26)</f>
        <v>0</v>
      </c>
    </row>
    <row r="27" spans="1:10" s="12" customFormat="1" ht="20.399999999999999" customHeight="1" x14ac:dyDescent="0.25">
      <c r="A27" s="24" t="s">
        <v>20</v>
      </c>
      <c r="B27" s="25">
        <f t="shared" ref="B27:J27" si="3">SUM(B22:B26)</f>
        <v>0</v>
      </c>
      <c r="C27" s="25">
        <f t="shared" si="3"/>
        <v>3484548.07</v>
      </c>
      <c r="D27" s="25">
        <f t="shared" si="3"/>
        <v>0</v>
      </c>
      <c r="E27" s="25">
        <f t="shared" si="3"/>
        <v>102585.76000000001</v>
      </c>
      <c r="F27" s="25">
        <f t="shared" si="3"/>
        <v>213500</v>
      </c>
      <c r="G27" s="25">
        <f t="shared" si="3"/>
        <v>0</v>
      </c>
      <c r="H27" s="25">
        <f t="shared" si="3"/>
        <v>0</v>
      </c>
      <c r="I27" s="25">
        <f t="shared" si="3"/>
        <v>0</v>
      </c>
      <c r="J27" s="26">
        <f t="shared" si="3"/>
        <v>3800633.83</v>
      </c>
    </row>
    <row r="28" spans="1:10" ht="30" customHeight="1" x14ac:dyDescent="0.25">
      <c r="A28" s="18" t="s">
        <v>24</v>
      </c>
      <c r="B28" s="19"/>
      <c r="C28" s="15"/>
      <c r="D28" s="16"/>
      <c r="E28" s="15"/>
      <c r="F28" s="15"/>
      <c r="G28" s="16"/>
      <c r="H28" s="16"/>
      <c r="I28" s="16"/>
      <c r="J28" s="16"/>
    </row>
    <row r="29" spans="1:10" s="12" customFormat="1" ht="15.65" hidden="1" customHeight="1" x14ac:dyDescent="0.25">
      <c r="A29" s="20" t="s">
        <v>12</v>
      </c>
      <c r="B29" s="21"/>
      <c r="C29" s="22"/>
      <c r="D29" s="22"/>
      <c r="E29" s="22"/>
      <c r="F29" s="22"/>
      <c r="G29" s="22"/>
      <c r="H29" s="22"/>
      <c r="I29" s="22"/>
      <c r="J29" s="23">
        <f t="shared" ref="J29:J37" si="4">SUM(B29:I29)</f>
        <v>0</v>
      </c>
    </row>
    <row r="30" spans="1:10" s="12" customFormat="1" ht="15.65" customHeight="1" x14ac:dyDescent="0.25">
      <c r="A30" s="20" t="s">
        <v>13</v>
      </c>
      <c r="B30" s="21"/>
      <c r="C30" s="22">
        <v>66300</v>
      </c>
      <c r="D30" s="22"/>
      <c r="E30" s="22"/>
      <c r="F30" s="22"/>
      <c r="G30" s="22"/>
      <c r="H30" s="22"/>
      <c r="I30" s="22"/>
      <c r="J30" s="23">
        <f t="shared" si="4"/>
        <v>66300</v>
      </c>
    </row>
    <row r="31" spans="1:10" s="12" customFormat="1" ht="15.65" customHeight="1" x14ac:dyDescent="0.25">
      <c r="A31" s="20" t="s">
        <v>14</v>
      </c>
      <c r="B31" s="21"/>
      <c r="C31" s="22"/>
      <c r="D31" s="22"/>
      <c r="E31" s="22"/>
      <c r="F31" s="22">
        <v>41500</v>
      </c>
      <c r="G31" s="22"/>
      <c r="H31" s="22"/>
      <c r="I31" s="22"/>
      <c r="J31" s="23">
        <f t="shared" si="4"/>
        <v>41500</v>
      </c>
    </row>
    <row r="32" spans="1:10" s="12" customFormat="1" ht="15.65" customHeight="1" x14ac:dyDescent="0.25">
      <c r="A32" s="20" t="s">
        <v>15</v>
      </c>
      <c r="B32" s="21"/>
      <c r="C32" s="22">
        <v>13000</v>
      </c>
      <c r="D32" s="22"/>
      <c r="E32" s="22"/>
      <c r="F32" s="22"/>
      <c r="G32" s="22"/>
      <c r="H32" s="22"/>
      <c r="I32" s="22"/>
      <c r="J32" s="23">
        <f t="shared" si="4"/>
        <v>13000</v>
      </c>
    </row>
    <row r="33" spans="1:10" s="12" customFormat="1" ht="15.65" customHeight="1" x14ac:dyDescent="0.25">
      <c r="A33" s="20" t="s">
        <v>16</v>
      </c>
      <c r="B33" s="21"/>
      <c r="C33" s="22">
        <v>1075600</v>
      </c>
      <c r="D33" s="22"/>
      <c r="E33" s="22"/>
      <c r="F33" s="22"/>
      <c r="G33" s="22"/>
      <c r="H33" s="22"/>
      <c r="I33" s="22"/>
      <c r="J33" s="23">
        <f t="shared" si="4"/>
        <v>1075600</v>
      </c>
    </row>
    <row r="34" spans="1:10" s="12" customFormat="1" ht="15.65" hidden="1" customHeight="1" x14ac:dyDescent="0.25">
      <c r="A34" s="20" t="s">
        <v>25</v>
      </c>
      <c r="B34" s="21"/>
      <c r="C34" s="22">
        <v>0</v>
      </c>
      <c r="D34" s="22"/>
      <c r="E34" s="22"/>
      <c r="F34" s="22"/>
      <c r="G34" s="22"/>
      <c r="H34" s="22"/>
      <c r="I34" s="22"/>
      <c r="J34" s="23">
        <f t="shared" si="4"/>
        <v>0</v>
      </c>
    </row>
    <row r="35" spans="1:10" s="12" customFormat="1" ht="15.65" customHeight="1" x14ac:dyDescent="0.25">
      <c r="A35" s="20" t="s">
        <v>17</v>
      </c>
      <c r="B35" s="21"/>
      <c r="C35" s="22"/>
      <c r="D35" s="22"/>
      <c r="E35" s="22">
        <v>156200</v>
      </c>
      <c r="F35" s="22"/>
      <c r="G35" s="22"/>
      <c r="H35" s="22"/>
      <c r="I35" s="22"/>
      <c r="J35" s="23">
        <f t="shared" si="4"/>
        <v>156200</v>
      </c>
    </row>
    <row r="36" spans="1:10" s="12" customFormat="1" ht="15.65" hidden="1" customHeight="1" x14ac:dyDescent="0.25">
      <c r="A36" s="20" t="s">
        <v>22</v>
      </c>
      <c r="B36" s="22"/>
      <c r="C36" s="22">
        <v>0</v>
      </c>
      <c r="D36" s="22"/>
      <c r="E36" s="22"/>
      <c r="F36" s="22"/>
      <c r="G36" s="22"/>
      <c r="H36" s="22"/>
      <c r="I36" s="22"/>
      <c r="J36" s="23">
        <f t="shared" si="4"/>
        <v>0</v>
      </c>
    </row>
    <row r="37" spans="1:10" s="12" customFormat="1" ht="15.65" customHeight="1" x14ac:dyDescent="0.25">
      <c r="A37" s="20" t="s">
        <v>19</v>
      </c>
      <c r="B37" s="21"/>
      <c r="C37" s="22"/>
      <c r="D37" s="22"/>
      <c r="E37" s="22"/>
      <c r="F37" s="22">
        <v>33000</v>
      </c>
      <c r="G37" s="22"/>
      <c r="H37" s="22"/>
      <c r="I37" s="22"/>
      <c r="J37" s="23">
        <f t="shared" si="4"/>
        <v>33000</v>
      </c>
    </row>
    <row r="38" spans="1:10" s="12" customFormat="1" ht="20.399999999999999" customHeight="1" x14ac:dyDescent="0.25">
      <c r="A38" s="24" t="s">
        <v>20</v>
      </c>
      <c r="B38" s="25">
        <f>SUM(B30:B37)</f>
        <v>0</v>
      </c>
      <c r="C38" s="25">
        <f t="shared" ref="C38:J38" si="5">SUM(C29:C37)</f>
        <v>1154900</v>
      </c>
      <c r="D38" s="25">
        <f t="shared" si="5"/>
        <v>0</v>
      </c>
      <c r="E38" s="25">
        <f t="shared" si="5"/>
        <v>156200</v>
      </c>
      <c r="F38" s="25">
        <f t="shared" si="5"/>
        <v>74500</v>
      </c>
      <c r="G38" s="25">
        <f t="shared" si="5"/>
        <v>0</v>
      </c>
      <c r="H38" s="25">
        <f t="shared" si="5"/>
        <v>0</v>
      </c>
      <c r="I38" s="25">
        <f t="shared" si="5"/>
        <v>0</v>
      </c>
      <c r="J38" s="26">
        <f t="shared" si="5"/>
        <v>1385600</v>
      </c>
    </row>
    <row r="39" spans="1:10" ht="30" customHeight="1" x14ac:dyDescent="0.25">
      <c r="A39" s="18" t="s">
        <v>26</v>
      </c>
      <c r="B39" s="19"/>
      <c r="C39" s="15"/>
      <c r="D39" s="16"/>
      <c r="E39" s="15"/>
      <c r="F39" s="15"/>
      <c r="G39" s="16"/>
      <c r="H39" s="16"/>
      <c r="I39" s="16"/>
      <c r="J39" s="16"/>
    </row>
    <row r="40" spans="1:10" s="12" customFormat="1" ht="15.65" customHeight="1" x14ac:dyDescent="0.25">
      <c r="A40" s="24" t="s">
        <v>12</v>
      </c>
      <c r="B40" s="27"/>
      <c r="C40" s="25">
        <v>56000</v>
      </c>
      <c r="D40" s="25"/>
      <c r="E40" s="25">
        <v>197667</v>
      </c>
      <c r="F40" s="25">
        <v>7000</v>
      </c>
      <c r="G40" s="25">
        <v>5000</v>
      </c>
      <c r="H40" s="25"/>
      <c r="I40" s="25"/>
      <c r="J40" s="26">
        <f t="shared" ref="J40:J46" si="6">SUM(B40:I40)</f>
        <v>265667</v>
      </c>
    </row>
    <row r="41" spans="1:10" s="12" customFormat="1" ht="15.65" customHeight="1" x14ac:dyDescent="0.25">
      <c r="A41" s="28" t="s">
        <v>13</v>
      </c>
      <c r="B41" s="29"/>
      <c r="C41" s="30">
        <v>35000</v>
      </c>
      <c r="D41" s="30"/>
      <c r="E41" s="30"/>
      <c r="F41" s="30"/>
      <c r="G41" s="30"/>
      <c r="H41" s="30"/>
      <c r="I41" s="30"/>
      <c r="J41" s="31">
        <f t="shared" si="6"/>
        <v>35000</v>
      </c>
    </row>
    <row r="42" spans="1:10" s="12" customFormat="1" ht="15.65" customHeight="1" x14ac:dyDescent="0.25">
      <c r="A42" s="20" t="s">
        <v>14</v>
      </c>
      <c r="B42" s="21"/>
      <c r="C42" s="22"/>
      <c r="D42" s="22"/>
      <c r="E42" s="22"/>
      <c r="F42" s="22">
        <v>85620</v>
      </c>
      <c r="G42" s="22"/>
      <c r="H42" s="22"/>
      <c r="I42" s="22"/>
      <c r="J42" s="23">
        <f t="shared" si="6"/>
        <v>85620</v>
      </c>
    </row>
    <row r="43" spans="1:10" s="12" customFormat="1" ht="15.65" customHeight="1" x14ac:dyDescent="0.25">
      <c r="A43" s="20" t="s">
        <v>15</v>
      </c>
      <c r="B43" s="21"/>
      <c r="C43" s="22">
        <v>1866806</v>
      </c>
      <c r="D43" s="22"/>
      <c r="E43" s="22"/>
      <c r="F43" s="22"/>
      <c r="G43" s="22"/>
      <c r="H43" s="22"/>
      <c r="I43" s="22"/>
      <c r="J43" s="23">
        <f t="shared" si="6"/>
        <v>1866806</v>
      </c>
    </row>
    <row r="44" spans="1:10" s="12" customFormat="1" ht="15.65" hidden="1" customHeight="1" x14ac:dyDescent="0.25">
      <c r="A44" s="20" t="s">
        <v>16</v>
      </c>
      <c r="B44" s="21"/>
      <c r="C44" s="22">
        <v>0</v>
      </c>
      <c r="D44" s="22"/>
      <c r="E44" s="22"/>
      <c r="F44" s="22">
        <v>0</v>
      </c>
      <c r="G44" s="22"/>
      <c r="H44" s="22"/>
      <c r="I44" s="22"/>
      <c r="J44" s="23">
        <f t="shared" si="6"/>
        <v>0</v>
      </c>
    </row>
    <row r="45" spans="1:10" s="12" customFormat="1" ht="15.65" hidden="1" customHeight="1" x14ac:dyDescent="0.25">
      <c r="A45" s="28" t="s">
        <v>25</v>
      </c>
      <c r="B45" s="30"/>
      <c r="C45" s="30">
        <v>0</v>
      </c>
      <c r="D45" s="30"/>
      <c r="E45" s="30"/>
      <c r="F45" s="30"/>
      <c r="G45" s="30"/>
      <c r="H45" s="30"/>
      <c r="I45" s="30"/>
      <c r="J45" s="31">
        <f t="shared" si="6"/>
        <v>0</v>
      </c>
    </row>
    <row r="46" spans="1:10" s="12" customFormat="1" ht="15.65" customHeight="1" x14ac:dyDescent="0.25">
      <c r="A46" s="28" t="s">
        <v>17</v>
      </c>
      <c r="B46" s="29"/>
      <c r="C46" s="30"/>
      <c r="D46" s="30"/>
      <c r="E46" s="30">
        <v>6696095</v>
      </c>
      <c r="F46" s="30"/>
      <c r="G46" s="30">
        <v>135000</v>
      </c>
      <c r="H46" s="30"/>
      <c r="I46" s="30"/>
      <c r="J46" s="31">
        <f t="shared" si="6"/>
        <v>6831095</v>
      </c>
    </row>
    <row r="47" spans="1:10" s="12" customFormat="1" ht="15.65" hidden="1" customHeight="1" x14ac:dyDescent="0.25">
      <c r="A47" s="20" t="s">
        <v>22</v>
      </c>
      <c r="B47" s="22"/>
      <c r="C47" s="22">
        <v>0</v>
      </c>
      <c r="D47" s="22"/>
      <c r="E47" s="22"/>
      <c r="F47" s="22"/>
      <c r="G47" s="22"/>
      <c r="H47" s="22"/>
      <c r="I47" s="22"/>
      <c r="J47" s="23">
        <f>SUM(B47:I47)</f>
        <v>0</v>
      </c>
    </row>
    <row r="48" spans="1:10" s="12" customFormat="1" ht="15.65" customHeight="1" x14ac:dyDescent="0.25">
      <c r="A48" s="20" t="s">
        <v>19</v>
      </c>
      <c r="B48" s="21"/>
      <c r="C48" s="22"/>
      <c r="D48" s="22"/>
      <c r="E48" s="22"/>
      <c r="F48" s="22">
        <v>248451</v>
      </c>
      <c r="G48" s="22"/>
      <c r="H48" s="22"/>
      <c r="I48" s="22"/>
      <c r="J48" s="23">
        <f>SUM(B48:I48)</f>
        <v>248451</v>
      </c>
    </row>
    <row r="49" spans="1:10" s="12" customFormat="1" ht="20.399999999999999" customHeight="1" x14ac:dyDescent="0.25">
      <c r="A49" s="24" t="s">
        <v>20</v>
      </c>
      <c r="B49" s="25">
        <f>SUM(B41:B48)</f>
        <v>0</v>
      </c>
      <c r="C49" s="25">
        <f t="shared" ref="C49:J49" si="7">SUM(C40:C48)</f>
        <v>1957806</v>
      </c>
      <c r="D49" s="25">
        <f t="shared" si="7"/>
        <v>0</v>
      </c>
      <c r="E49" s="25">
        <f t="shared" si="7"/>
        <v>6893762</v>
      </c>
      <c r="F49" s="25">
        <f t="shared" si="7"/>
        <v>341071</v>
      </c>
      <c r="G49" s="25">
        <f t="shared" si="7"/>
        <v>140000</v>
      </c>
      <c r="H49" s="25">
        <f t="shared" si="7"/>
        <v>0</v>
      </c>
      <c r="I49" s="25">
        <f t="shared" si="7"/>
        <v>0</v>
      </c>
      <c r="J49" s="26">
        <f t="shared" si="7"/>
        <v>9332639</v>
      </c>
    </row>
    <row r="50" spans="1:10" ht="30" customHeight="1" x14ac:dyDescent="0.25">
      <c r="A50" s="18" t="s">
        <v>27</v>
      </c>
      <c r="B50" s="19"/>
      <c r="C50" s="15"/>
      <c r="D50" s="16"/>
      <c r="E50" s="15"/>
      <c r="F50" s="15"/>
      <c r="G50" s="16"/>
      <c r="H50" s="16"/>
      <c r="I50" s="16"/>
      <c r="J50" s="16"/>
    </row>
    <row r="51" spans="1:10" s="12" customFormat="1" ht="15.65" customHeight="1" x14ac:dyDescent="0.25">
      <c r="A51" s="20" t="s">
        <v>13</v>
      </c>
      <c r="B51" s="21"/>
      <c r="C51" s="22">
        <v>102000</v>
      </c>
      <c r="D51" s="22"/>
      <c r="E51" s="22"/>
      <c r="F51" s="22"/>
      <c r="G51" s="22"/>
      <c r="H51" s="22"/>
      <c r="I51" s="22"/>
      <c r="J51" s="23">
        <f>SUM(B51:I51)</f>
        <v>102000</v>
      </c>
    </row>
    <row r="52" spans="1:10" s="12" customFormat="1" ht="15.65" hidden="1" customHeight="1" x14ac:dyDescent="0.25">
      <c r="A52" s="20" t="s">
        <v>15</v>
      </c>
      <c r="B52" s="22"/>
      <c r="C52" s="22">
        <v>0</v>
      </c>
      <c r="D52" s="22"/>
      <c r="E52" s="22"/>
      <c r="F52" s="22"/>
      <c r="G52" s="22"/>
      <c r="H52" s="22"/>
      <c r="I52" s="22"/>
      <c r="J52" s="23">
        <f>SUM(B52:I52)</f>
        <v>0</v>
      </c>
    </row>
    <row r="53" spans="1:10" s="12" customFormat="1" ht="15.65" customHeight="1" x14ac:dyDescent="0.25">
      <c r="A53" s="20" t="s">
        <v>16</v>
      </c>
      <c r="B53" s="21"/>
      <c r="C53" s="22">
        <v>45500</v>
      </c>
      <c r="D53" s="22"/>
      <c r="E53" s="22"/>
      <c r="F53" s="22"/>
      <c r="G53" s="22"/>
      <c r="H53" s="22"/>
      <c r="I53" s="22"/>
      <c r="J53" s="23">
        <f>SUM(B53:I53)</f>
        <v>45500</v>
      </c>
    </row>
    <row r="54" spans="1:10" s="12" customFormat="1" ht="15.65" customHeight="1" x14ac:dyDescent="0.25">
      <c r="A54" s="20" t="s">
        <v>17</v>
      </c>
      <c r="B54" s="21"/>
      <c r="C54" s="22"/>
      <c r="D54" s="22"/>
      <c r="E54" s="22">
        <v>113500</v>
      </c>
      <c r="F54" s="22"/>
      <c r="G54" s="22"/>
      <c r="H54" s="22"/>
      <c r="I54" s="22"/>
      <c r="J54" s="23">
        <f>SUM(B54:I54)</f>
        <v>113500</v>
      </c>
    </row>
    <row r="55" spans="1:10" s="12" customFormat="1" ht="15.65" customHeight="1" x14ac:dyDescent="0.25">
      <c r="A55" s="20" t="s">
        <v>19</v>
      </c>
      <c r="B55" s="21"/>
      <c r="C55" s="22">
        <v>0</v>
      </c>
      <c r="D55" s="22"/>
      <c r="E55" s="22"/>
      <c r="F55" s="22">
        <v>8256697.7000000002</v>
      </c>
      <c r="G55" s="22"/>
      <c r="H55" s="22"/>
      <c r="I55" s="22"/>
      <c r="J55" s="23">
        <f>SUM(B55:I55)</f>
        <v>8256697.7000000002</v>
      </c>
    </row>
    <row r="56" spans="1:10" s="12" customFormat="1" ht="20.399999999999999" customHeight="1" x14ac:dyDescent="0.25">
      <c r="A56" s="24" t="s">
        <v>20</v>
      </c>
      <c r="B56" s="25">
        <f t="shared" ref="B56:J56" si="8">SUM(B51:B55)</f>
        <v>0</v>
      </c>
      <c r="C56" s="25">
        <f t="shared" si="8"/>
        <v>147500</v>
      </c>
      <c r="D56" s="25">
        <f t="shared" si="8"/>
        <v>0</v>
      </c>
      <c r="E56" s="25">
        <f t="shared" si="8"/>
        <v>113500</v>
      </c>
      <c r="F56" s="25">
        <f t="shared" si="8"/>
        <v>8256697.7000000002</v>
      </c>
      <c r="G56" s="25">
        <f t="shared" si="8"/>
        <v>0</v>
      </c>
      <c r="H56" s="25">
        <f t="shared" si="8"/>
        <v>0</v>
      </c>
      <c r="I56" s="25">
        <f t="shared" si="8"/>
        <v>0</v>
      </c>
      <c r="J56" s="26">
        <f t="shared" si="8"/>
        <v>8517697.6999999993</v>
      </c>
    </row>
    <row r="57" spans="1:10" ht="30" customHeight="1" x14ac:dyDescent="0.25">
      <c r="A57" s="18" t="s">
        <v>28</v>
      </c>
      <c r="B57" s="19"/>
      <c r="C57" s="15"/>
      <c r="D57" s="16"/>
      <c r="E57" s="15"/>
      <c r="F57" s="15"/>
      <c r="G57" s="16"/>
      <c r="H57" s="16"/>
      <c r="I57" s="16"/>
      <c r="J57" s="16"/>
    </row>
    <row r="58" spans="1:10" s="12" customFormat="1" ht="15.65" customHeight="1" x14ac:dyDescent="0.25">
      <c r="A58" s="20" t="s">
        <v>14</v>
      </c>
      <c r="B58" s="21"/>
      <c r="C58" s="22"/>
      <c r="D58" s="22"/>
      <c r="E58" s="22"/>
      <c r="F58" s="22">
        <v>34168</v>
      </c>
      <c r="G58" s="22"/>
      <c r="H58" s="22"/>
      <c r="I58" s="22"/>
      <c r="J58" s="23">
        <f>SUM(B58:I58)</f>
        <v>34168</v>
      </c>
    </row>
    <row r="59" spans="1:10" s="12" customFormat="1" ht="15.65" customHeight="1" x14ac:dyDescent="0.25">
      <c r="A59" s="20" t="s">
        <v>15</v>
      </c>
      <c r="B59" s="22"/>
      <c r="C59" s="22">
        <v>90000</v>
      </c>
      <c r="D59" s="22"/>
      <c r="E59" s="22"/>
      <c r="F59" s="22"/>
      <c r="G59" s="22"/>
      <c r="H59" s="22"/>
      <c r="I59" s="22"/>
      <c r="J59" s="23">
        <f>SUM(B59:I59)</f>
        <v>90000</v>
      </c>
    </row>
    <row r="60" spans="1:10" s="12" customFormat="1" ht="15.65" customHeight="1" x14ac:dyDescent="0.25">
      <c r="A60" s="20" t="s">
        <v>25</v>
      </c>
      <c r="B60" s="21"/>
      <c r="C60" s="22">
        <v>498959.54000000004</v>
      </c>
      <c r="D60" s="22"/>
      <c r="E60" s="22"/>
      <c r="F60" s="22"/>
      <c r="G60" s="22"/>
      <c r="H60" s="22"/>
      <c r="I60" s="22"/>
      <c r="J60" s="23">
        <f>SUM(B60:I60)</f>
        <v>498959.54000000004</v>
      </c>
    </row>
    <row r="61" spans="1:10" s="12" customFormat="1" ht="15.65" customHeight="1" x14ac:dyDescent="0.25">
      <c r="A61" s="20" t="s">
        <v>17</v>
      </c>
      <c r="B61" s="21"/>
      <c r="C61" s="22"/>
      <c r="D61" s="22"/>
      <c r="E61" s="22">
        <v>386629.73</v>
      </c>
      <c r="F61" s="22"/>
      <c r="G61" s="22"/>
      <c r="H61" s="22"/>
      <c r="I61" s="22"/>
      <c r="J61" s="23">
        <f>SUM(B61:I61)</f>
        <v>386629.73</v>
      </c>
    </row>
    <row r="62" spans="1:10" s="12" customFormat="1" ht="20.399999999999999" customHeight="1" x14ac:dyDescent="0.25">
      <c r="A62" s="24" t="s">
        <v>20</v>
      </c>
      <c r="B62" s="25">
        <f t="shared" ref="B62:J62" si="9">SUM(B58:B61)</f>
        <v>0</v>
      </c>
      <c r="C62" s="25">
        <f t="shared" si="9"/>
        <v>588959.54</v>
      </c>
      <c r="D62" s="25">
        <f t="shared" si="9"/>
        <v>0</v>
      </c>
      <c r="E62" s="25">
        <f t="shared" si="9"/>
        <v>386629.73</v>
      </c>
      <c r="F62" s="25">
        <f t="shared" si="9"/>
        <v>34168</v>
      </c>
      <c r="G62" s="25">
        <f t="shared" si="9"/>
        <v>0</v>
      </c>
      <c r="H62" s="25">
        <f t="shared" si="9"/>
        <v>0</v>
      </c>
      <c r="I62" s="25">
        <f t="shared" si="9"/>
        <v>0</v>
      </c>
      <c r="J62" s="26">
        <f t="shared" si="9"/>
        <v>1009757.27</v>
      </c>
    </row>
    <row r="63" spans="1:10" ht="20.399999999999999" customHeight="1" x14ac:dyDescent="0.25">
      <c r="A63" s="18" t="s">
        <v>29</v>
      </c>
      <c r="B63" s="19"/>
      <c r="C63" s="15"/>
      <c r="D63" s="16"/>
      <c r="E63" s="15"/>
      <c r="F63" s="15"/>
      <c r="G63" s="16"/>
      <c r="H63" s="16"/>
      <c r="I63" s="16"/>
      <c r="J63" s="16"/>
    </row>
    <row r="64" spans="1:10" s="12" customFormat="1" ht="15.65" customHeight="1" x14ac:dyDescent="0.25">
      <c r="A64" s="20" t="s">
        <v>13</v>
      </c>
      <c r="B64" s="21"/>
      <c r="C64" s="22">
        <v>133500</v>
      </c>
      <c r="D64" s="22"/>
      <c r="E64" s="22"/>
      <c r="F64" s="22"/>
      <c r="G64" s="22"/>
      <c r="H64" s="22"/>
      <c r="I64" s="22"/>
      <c r="J64" s="23">
        <f>SUM(B64:I64)</f>
        <v>133500</v>
      </c>
    </row>
    <row r="65" spans="1:10" s="12" customFormat="1" ht="15.65" customHeight="1" x14ac:dyDescent="0.25">
      <c r="A65" s="20" t="s">
        <v>14</v>
      </c>
      <c r="B65" s="21"/>
      <c r="C65" s="22"/>
      <c r="D65" s="22"/>
      <c r="E65" s="22"/>
      <c r="F65" s="22">
        <v>4200</v>
      </c>
      <c r="G65" s="22"/>
      <c r="H65" s="22"/>
      <c r="I65" s="22"/>
      <c r="J65" s="23">
        <f>SUM(B65:I65)</f>
        <v>4200</v>
      </c>
    </row>
    <row r="66" spans="1:10" s="12" customFormat="1" ht="15.65" customHeight="1" x14ac:dyDescent="0.25">
      <c r="A66" s="20" t="s">
        <v>15</v>
      </c>
      <c r="B66" s="21"/>
      <c r="C66" s="22">
        <v>262300</v>
      </c>
      <c r="D66" s="22"/>
      <c r="E66" s="22"/>
      <c r="F66" s="22"/>
      <c r="G66" s="22"/>
      <c r="H66" s="22"/>
      <c r="I66" s="22"/>
      <c r="J66" s="23">
        <f>SUM(B66:I66)</f>
        <v>262300</v>
      </c>
    </row>
    <row r="67" spans="1:10" s="12" customFormat="1" ht="20.399999999999999" customHeight="1" x14ac:dyDescent="0.25">
      <c r="A67" s="24" t="s">
        <v>20</v>
      </c>
      <c r="B67" s="25">
        <f t="shared" ref="B67:J67" si="10">SUM(B64:B66)</f>
        <v>0</v>
      </c>
      <c r="C67" s="25">
        <f t="shared" si="10"/>
        <v>395800</v>
      </c>
      <c r="D67" s="25">
        <f t="shared" si="10"/>
        <v>0</v>
      </c>
      <c r="E67" s="25">
        <f t="shared" si="10"/>
        <v>0</v>
      </c>
      <c r="F67" s="25">
        <f t="shared" si="10"/>
        <v>4200</v>
      </c>
      <c r="G67" s="25">
        <f t="shared" si="10"/>
        <v>0</v>
      </c>
      <c r="H67" s="25">
        <f t="shared" si="10"/>
        <v>0</v>
      </c>
      <c r="I67" s="25">
        <f t="shared" si="10"/>
        <v>0</v>
      </c>
      <c r="J67" s="26">
        <f t="shared" si="10"/>
        <v>400000</v>
      </c>
    </row>
    <row r="68" spans="1:10" ht="30" customHeight="1" x14ac:dyDescent="0.25">
      <c r="A68" s="18" t="s">
        <v>30</v>
      </c>
      <c r="B68" s="19"/>
      <c r="C68" s="15"/>
      <c r="D68" s="16"/>
      <c r="E68" s="15"/>
      <c r="F68" s="15"/>
      <c r="G68" s="16"/>
      <c r="H68" s="16"/>
      <c r="I68" s="16"/>
      <c r="J68" s="16"/>
    </row>
    <row r="69" spans="1:10" s="12" customFormat="1" ht="15.65" customHeight="1" x14ac:dyDescent="0.25">
      <c r="A69" s="20" t="s">
        <v>13</v>
      </c>
      <c r="B69" s="22">
        <v>85282058.829999998</v>
      </c>
      <c r="C69" s="22">
        <v>4799613.0199999996</v>
      </c>
      <c r="D69" s="22"/>
      <c r="E69" s="22"/>
      <c r="F69" s="22"/>
      <c r="G69" s="22"/>
      <c r="H69" s="22">
        <v>290022.32999999996</v>
      </c>
      <c r="I69" s="22"/>
      <c r="J69" s="23">
        <f t="shared" ref="J69:J74" si="11">SUM(B69:I69)</f>
        <v>90371694.179999992</v>
      </c>
    </row>
    <row r="70" spans="1:10" s="12" customFormat="1" ht="15.65" customHeight="1" x14ac:dyDescent="0.25">
      <c r="A70" s="20" t="s">
        <v>14</v>
      </c>
      <c r="B70" s="22"/>
      <c r="C70" s="22"/>
      <c r="D70" s="22"/>
      <c r="E70" s="22"/>
      <c r="F70" s="22">
        <v>949900.76</v>
      </c>
      <c r="G70" s="22"/>
      <c r="H70" s="22"/>
      <c r="I70" s="22"/>
      <c r="J70" s="23">
        <f t="shared" si="11"/>
        <v>949900.76</v>
      </c>
    </row>
    <row r="71" spans="1:10" s="12" customFormat="1" ht="15.65" customHeight="1" x14ac:dyDescent="0.25">
      <c r="A71" s="28" t="s">
        <v>15</v>
      </c>
      <c r="B71" s="30">
        <v>128893293.66</v>
      </c>
      <c r="C71" s="30">
        <v>12722457.290000001</v>
      </c>
      <c r="D71" s="30"/>
      <c r="E71" s="30"/>
      <c r="F71" s="30"/>
      <c r="G71" s="30"/>
      <c r="H71" s="30"/>
      <c r="I71" s="30"/>
      <c r="J71" s="31">
        <f t="shared" si="11"/>
        <v>141615750.94999999</v>
      </c>
    </row>
    <row r="72" spans="1:10" s="12" customFormat="1" ht="15.65" customHeight="1" x14ac:dyDescent="0.25">
      <c r="A72" s="20" t="s">
        <v>25</v>
      </c>
      <c r="B72" s="22"/>
      <c r="C72" s="22">
        <v>750.52</v>
      </c>
      <c r="D72" s="22"/>
      <c r="E72" s="22"/>
      <c r="F72" s="22"/>
      <c r="G72" s="22"/>
      <c r="H72" s="22"/>
      <c r="I72" s="22"/>
      <c r="J72" s="23">
        <f t="shared" si="11"/>
        <v>750.52</v>
      </c>
    </row>
    <row r="73" spans="1:10" s="12" customFormat="1" ht="15.65" customHeight="1" x14ac:dyDescent="0.25">
      <c r="A73" s="20" t="s">
        <v>17</v>
      </c>
      <c r="B73" s="22"/>
      <c r="C73" s="22"/>
      <c r="D73" s="22"/>
      <c r="E73" s="22">
        <v>145823.03</v>
      </c>
      <c r="F73" s="22"/>
      <c r="G73" s="22"/>
      <c r="H73" s="22"/>
      <c r="I73" s="22"/>
      <c r="J73" s="23">
        <f t="shared" si="11"/>
        <v>145823.03</v>
      </c>
    </row>
    <row r="74" spans="1:10" s="12" customFormat="1" ht="15.65" customHeight="1" x14ac:dyDescent="0.25">
      <c r="A74" s="28" t="s">
        <v>19</v>
      </c>
      <c r="B74" s="30">
        <v>6831128.9100000001</v>
      </c>
      <c r="C74" s="30">
        <v>1265031.29</v>
      </c>
      <c r="D74" s="30"/>
      <c r="E74" s="30"/>
      <c r="F74" s="30"/>
      <c r="G74" s="30"/>
      <c r="H74" s="30"/>
      <c r="I74" s="30"/>
      <c r="J74" s="31">
        <f t="shared" si="11"/>
        <v>8096160.2000000002</v>
      </c>
    </row>
    <row r="75" spans="1:10" s="12" customFormat="1" ht="20.399999999999999" customHeight="1" x14ac:dyDescent="0.25">
      <c r="A75" s="24" t="s">
        <v>20</v>
      </c>
      <c r="B75" s="25">
        <f t="shared" ref="B75:J75" si="12">SUM(B69:B74)</f>
        <v>221006481.40000001</v>
      </c>
      <c r="C75" s="25">
        <f t="shared" si="12"/>
        <v>18787852.120000001</v>
      </c>
      <c r="D75" s="25">
        <f t="shared" si="12"/>
        <v>0</v>
      </c>
      <c r="E75" s="25">
        <f t="shared" si="12"/>
        <v>145823.03</v>
      </c>
      <c r="F75" s="25">
        <f t="shared" si="12"/>
        <v>949900.76</v>
      </c>
      <c r="G75" s="25">
        <f t="shared" si="12"/>
        <v>0</v>
      </c>
      <c r="H75" s="25">
        <f t="shared" si="12"/>
        <v>290022.32999999996</v>
      </c>
      <c r="I75" s="25">
        <f t="shared" si="12"/>
        <v>0</v>
      </c>
      <c r="J75" s="26">
        <f t="shared" si="12"/>
        <v>241180079.63999999</v>
      </c>
    </row>
    <row r="76" spans="1:10" ht="42.65" customHeight="1" x14ac:dyDescent="0.25">
      <c r="A76" s="18" t="s">
        <v>31</v>
      </c>
      <c r="B76" s="19"/>
      <c r="C76" s="15"/>
      <c r="D76" s="16"/>
      <c r="E76" s="15"/>
      <c r="F76" s="15"/>
      <c r="G76" s="16"/>
      <c r="H76" s="16"/>
      <c r="I76" s="16"/>
      <c r="J76" s="16"/>
    </row>
    <row r="77" spans="1:10" s="12" customFormat="1" ht="15.65" customHeight="1" x14ac:dyDescent="0.25">
      <c r="A77" s="24" t="s">
        <v>13</v>
      </c>
      <c r="B77" s="27"/>
      <c r="C77" s="25">
        <v>291000</v>
      </c>
      <c r="D77" s="25"/>
      <c r="E77" s="25"/>
      <c r="F77" s="25"/>
      <c r="G77" s="25"/>
      <c r="H77" s="25"/>
      <c r="I77" s="25"/>
      <c r="J77" s="26">
        <f>SUM(B77:I77)</f>
        <v>291000</v>
      </c>
    </row>
    <row r="78" spans="1:10" s="12" customFormat="1" ht="15.65" customHeight="1" x14ac:dyDescent="0.25">
      <c r="A78" s="28" t="s">
        <v>14</v>
      </c>
      <c r="B78" s="30"/>
      <c r="C78" s="30"/>
      <c r="D78" s="30"/>
      <c r="E78" s="30"/>
      <c r="F78" s="30">
        <v>10000</v>
      </c>
      <c r="G78" s="30"/>
      <c r="H78" s="30"/>
      <c r="I78" s="30"/>
      <c r="J78" s="31">
        <f>SUM(B78:I78)</f>
        <v>10000</v>
      </c>
    </row>
    <row r="79" spans="1:10" s="12" customFormat="1" ht="15.65" customHeight="1" x14ac:dyDescent="0.25">
      <c r="A79" s="20" t="s">
        <v>17</v>
      </c>
      <c r="B79" s="21"/>
      <c r="C79" s="22"/>
      <c r="D79" s="22"/>
      <c r="E79" s="22">
        <v>85000</v>
      </c>
      <c r="F79" s="22"/>
      <c r="G79" s="22"/>
      <c r="H79" s="22"/>
      <c r="I79" s="22"/>
      <c r="J79" s="23">
        <f>SUM(B79:I79)</f>
        <v>85000</v>
      </c>
    </row>
    <row r="80" spans="1:10" s="12" customFormat="1" ht="20.399999999999999" customHeight="1" x14ac:dyDescent="0.25">
      <c r="A80" s="24" t="s">
        <v>20</v>
      </c>
      <c r="B80" s="25">
        <f t="shared" ref="B80:J80" si="13">SUM(B77:B79)</f>
        <v>0</v>
      </c>
      <c r="C80" s="25">
        <f t="shared" si="13"/>
        <v>291000</v>
      </c>
      <c r="D80" s="25">
        <f t="shared" si="13"/>
        <v>0</v>
      </c>
      <c r="E80" s="25">
        <f t="shared" si="13"/>
        <v>85000</v>
      </c>
      <c r="F80" s="25">
        <f t="shared" si="13"/>
        <v>10000</v>
      </c>
      <c r="G80" s="25">
        <f t="shared" si="13"/>
        <v>0</v>
      </c>
      <c r="H80" s="25">
        <f t="shared" si="13"/>
        <v>0</v>
      </c>
      <c r="I80" s="25">
        <f t="shared" si="13"/>
        <v>0</v>
      </c>
      <c r="J80" s="26">
        <f t="shared" si="13"/>
        <v>386000</v>
      </c>
    </row>
    <row r="81" spans="1:10" ht="30" customHeight="1" x14ac:dyDescent="0.25">
      <c r="A81" s="18" t="s">
        <v>32</v>
      </c>
      <c r="B81" s="19"/>
      <c r="C81" s="15"/>
      <c r="D81" s="16"/>
      <c r="E81" s="15"/>
      <c r="F81" s="15"/>
      <c r="G81" s="16"/>
      <c r="H81" s="16"/>
      <c r="I81" s="16"/>
      <c r="J81" s="16"/>
    </row>
    <row r="82" spans="1:10" s="12" customFormat="1" ht="15.65" customHeight="1" x14ac:dyDescent="0.25">
      <c r="A82" s="20" t="s">
        <v>13</v>
      </c>
      <c r="B82" s="21"/>
      <c r="C82" s="22">
        <v>11000</v>
      </c>
      <c r="D82" s="22"/>
      <c r="E82" s="22"/>
      <c r="F82" s="22"/>
      <c r="G82" s="22"/>
      <c r="H82" s="22"/>
      <c r="I82" s="22"/>
      <c r="J82" s="23">
        <f>SUM(B82:I82)</f>
        <v>11000</v>
      </c>
    </row>
    <row r="83" spans="1:10" s="12" customFormat="1" ht="15.65" customHeight="1" x14ac:dyDescent="0.25">
      <c r="A83" s="20" t="s">
        <v>14</v>
      </c>
      <c r="B83" s="21"/>
      <c r="C83" s="22"/>
      <c r="D83" s="22"/>
      <c r="E83" s="22"/>
      <c r="F83" s="22">
        <v>4000</v>
      </c>
      <c r="G83" s="22"/>
      <c r="H83" s="22"/>
      <c r="I83" s="22"/>
      <c r="J83" s="23">
        <f>SUM(B83:I83)</f>
        <v>4000</v>
      </c>
    </row>
    <row r="84" spans="1:10" s="12" customFormat="1" ht="15.65" hidden="1" customHeight="1" x14ac:dyDescent="0.25">
      <c r="A84" s="20" t="s">
        <v>33</v>
      </c>
      <c r="B84" s="21"/>
      <c r="C84" s="22"/>
      <c r="D84" s="22"/>
      <c r="E84" s="22"/>
      <c r="F84" s="22"/>
      <c r="G84" s="22"/>
      <c r="H84" s="22"/>
      <c r="I84" s="22"/>
      <c r="J84" s="23">
        <f>SUM(B84:I84)</f>
        <v>0</v>
      </c>
    </row>
    <row r="85" spans="1:10" s="12" customFormat="1" ht="15.65" hidden="1" customHeight="1" x14ac:dyDescent="0.25">
      <c r="A85" s="32" t="s">
        <v>34</v>
      </c>
      <c r="B85" s="15"/>
      <c r="C85" s="33"/>
      <c r="D85" s="33"/>
      <c r="E85" s="33"/>
      <c r="F85" s="33"/>
      <c r="G85" s="33"/>
      <c r="H85" s="33"/>
      <c r="I85" s="33"/>
      <c r="J85" s="34">
        <f>SUM(B85:I85)</f>
        <v>0</v>
      </c>
    </row>
    <row r="86" spans="1:10" s="12" customFormat="1" ht="20.399999999999999" customHeight="1" x14ac:dyDescent="0.25">
      <c r="A86" s="35" t="s">
        <v>20</v>
      </c>
      <c r="B86" s="36">
        <f t="shared" ref="B86:J86" si="14">SUM(B82:B85)</f>
        <v>0</v>
      </c>
      <c r="C86" s="36">
        <f t="shared" si="14"/>
        <v>11000</v>
      </c>
      <c r="D86" s="36">
        <f t="shared" si="14"/>
        <v>0</v>
      </c>
      <c r="E86" s="36">
        <f t="shared" si="14"/>
        <v>0</v>
      </c>
      <c r="F86" s="36">
        <f t="shared" si="14"/>
        <v>4000</v>
      </c>
      <c r="G86" s="36">
        <f t="shared" si="14"/>
        <v>0</v>
      </c>
      <c r="H86" s="36">
        <f t="shared" si="14"/>
        <v>0</v>
      </c>
      <c r="I86" s="36">
        <f t="shared" si="14"/>
        <v>0</v>
      </c>
      <c r="J86" s="37">
        <f t="shared" si="14"/>
        <v>15000</v>
      </c>
    </row>
    <row r="87" spans="1:10" ht="30" customHeight="1" x14ac:dyDescent="0.25">
      <c r="A87" s="18" t="s">
        <v>35</v>
      </c>
      <c r="B87" s="19"/>
      <c r="C87" s="15"/>
      <c r="D87" s="16"/>
      <c r="E87" s="15"/>
      <c r="F87" s="15"/>
      <c r="G87" s="16"/>
      <c r="H87" s="16"/>
      <c r="I87" s="16"/>
      <c r="J87" s="16"/>
    </row>
    <row r="88" spans="1:10" s="12" customFormat="1" ht="15.65" customHeight="1" x14ac:dyDescent="0.25">
      <c r="A88" s="20" t="s">
        <v>13</v>
      </c>
      <c r="B88" s="21"/>
      <c r="C88" s="22">
        <v>38850</v>
      </c>
      <c r="D88" s="22"/>
      <c r="E88" s="22"/>
      <c r="F88" s="22"/>
      <c r="G88" s="22"/>
      <c r="H88" s="22"/>
      <c r="I88" s="22"/>
      <c r="J88" s="23">
        <f>SUM(B88:I88)</f>
        <v>38850</v>
      </c>
    </row>
    <row r="89" spans="1:10" s="12" customFormat="1" ht="15.65" customHeight="1" x14ac:dyDescent="0.25">
      <c r="A89" s="20" t="s">
        <v>19</v>
      </c>
      <c r="B89" s="21"/>
      <c r="C89" s="22">
        <v>3587610.49</v>
      </c>
      <c r="D89" s="22"/>
      <c r="E89" s="22"/>
      <c r="F89" s="22">
        <v>804941.67</v>
      </c>
      <c r="G89" s="22"/>
      <c r="H89" s="22"/>
      <c r="I89" s="22"/>
      <c r="J89" s="23">
        <f>SUM(B89:I89)</f>
        <v>4392552.16</v>
      </c>
    </row>
    <row r="90" spans="1:10" s="12" customFormat="1" ht="20.399999999999999" customHeight="1" x14ac:dyDescent="0.25">
      <c r="A90" s="24" t="s">
        <v>20</v>
      </c>
      <c r="B90" s="25">
        <f t="shared" ref="B90:J90" si="15">SUM(B88:B89)</f>
        <v>0</v>
      </c>
      <c r="C90" s="25">
        <f t="shared" si="15"/>
        <v>3626460.49</v>
      </c>
      <c r="D90" s="25">
        <f t="shared" si="15"/>
        <v>0</v>
      </c>
      <c r="E90" s="25">
        <f t="shared" si="15"/>
        <v>0</v>
      </c>
      <c r="F90" s="25">
        <f t="shared" si="15"/>
        <v>804941.67</v>
      </c>
      <c r="G90" s="25">
        <f t="shared" si="15"/>
        <v>0</v>
      </c>
      <c r="H90" s="25">
        <f t="shared" si="15"/>
        <v>0</v>
      </c>
      <c r="I90" s="25">
        <f t="shared" si="15"/>
        <v>0</v>
      </c>
      <c r="J90" s="26">
        <f t="shared" si="15"/>
        <v>4431402.16</v>
      </c>
    </row>
    <row r="91" spans="1:10" ht="30" customHeight="1" x14ac:dyDescent="0.25">
      <c r="A91" s="18" t="s">
        <v>36</v>
      </c>
      <c r="B91" s="19"/>
      <c r="C91" s="15"/>
      <c r="D91" s="16"/>
      <c r="E91" s="15"/>
      <c r="F91" s="15"/>
      <c r="G91" s="16"/>
      <c r="H91" s="16"/>
      <c r="I91" s="16"/>
      <c r="J91" s="16"/>
    </row>
    <row r="92" spans="1:10" s="12" customFormat="1" ht="15.65" customHeight="1" x14ac:dyDescent="0.25">
      <c r="A92" s="20" t="s">
        <v>13</v>
      </c>
      <c r="B92" s="21"/>
      <c r="C92" s="22">
        <v>853160.5199999999</v>
      </c>
      <c r="D92" s="22"/>
      <c r="E92" s="22"/>
      <c r="F92" s="22"/>
      <c r="G92" s="22"/>
      <c r="H92" s="22"/>
      <c r="I92" s="22"/>
      <c r="J92" s="23">
        <f>SUM(B92:I92)</f>
        <v>853160.5199999999</v>
      </c>
    </row>
    <row r="93" spans="1:10" s="12" customFormat="1" ht="15.65" customHeight="1" x14ac:dyDescent="0.25">
      <c r="A93" s="20" t="s">
        <v>14</v>
      </c>
      <c r="B93" s="21"/>
      <c r="C93" s="22"/>
      <c r="D93" s="22"/>
      <c r="E93" s="22"/>
      <c r="F93" s="22">
        <v>409600</v>
      </c>
      <c r="G93" s="22"/>
      <c r="H93" s="22"/>
      <c r="I93" s="22"/>
      <c r="J93" s="23">
        <f>SUM(B93:I93)</f>
        <v>409600</v>
      </c>
    </row>
    <row r="94" spans="1:10" s="12" customFormat="1" ht="15.65" customHeight="1" x14ac:dyDescent="0.25">
      <c r="A94" s="20" t="s">
        <v>15</v>
      </c>
      <c r="B94" s="22"/>
      <c r="C94" s="22">
        <v>69000</v>
      </c>
      <c r="D94" s="22"/>
      <c r="E94" s="22"/>
      <c r="F94" s="22"/>
      <c r="G94" s="22"/>
      <c r="H94" s="22"/>
      <c r="I94" s="22"/>
      <c r="J94" s="23">
        <f>SUM(B94:I94)</f>
        <v>69000</v>
      </c>
    </row>
    <row r="95" spans="1:10" s="12" customFormat="1" ht="15.65" customHeight="1" x14ac:dyDescent="0.25">
      <c r="A95" s="20" t="s">
        <v>33</v>
      </c>
      <c r="B95" s="21"/>
      <c r="C95" s="22"/>
      <c r="D95" s="22"/>
      <c r="E95" s="22">
        <v>6000</v>
      </c>
      <c r="F95" s="22"/>
      <c r="G95" s="22"/>
      <c r="H95" s="22"/>
      <c r="I95" s="22"/>
      <c r="J95" s="23">
        <f>SUM(B95:I95)</f>
        <v>6000</v>
      </c>
    </row>
    <row r="96" spans="1:10" s="12" customFormat="1" ht="15.65" customHeight="1" x14ac:dyDescent="0.25">
      <c r="A96" s="20" t="s">
        <v>19</v>
      </c>
      <c r="B96" s="21"/>
      <c r="C96" s="22">
        <v>556767.93999999994</v>
      </c>
      <c r="D96" s="22"/>
      <c r="E96" s="22"/>
      <c r="F96" s="22">
        <v>224000</v>
      </c>
      <c r="G96" s="22"/>
      <c r="H96" s="22"/>
      <c r="I96" s="22"/>
      <c r="J96" s="23">
        <f>SUM(B96:I96)</f>
        <v>780767.94</v>
      </c>
    </row>
    <row r="97" spans="1:10" s="12" customFormat="1" ht="20.399999999999999" customHeight="1" x14ac:dyDescent="0.25">
      <c r="A97" s="24" t="s">
        <v>20</v>
      </c>
      <c r="B97" s="25">
        <f t="shared" ref="B97:J97" si="16">SUM(B92:B96)</f>
        <v>0</v>
      </c>
      <c r="C97" s="25">
        <f t="shared" si="16"/>
        <v>1478928.46</v>
      </c>
      <c r="D97" s="25">
        <f t="shared" si="16"/>
        <v>0</v>
      </c>
      <c r="E97" s="25">
        <f t="shared" si="16"/>
        <v>6000</v>
      </c>
      <c r="F97" s="25">
        <f t="shared" si="16"/>
        <v>633600</v>
      </c>
      <c r="G97" s="25">
        <f t="shared" si="16"/>
        <v>0</v>
      </c>
      <c r="H97" s="25">
        <f t="shared" si="16"/>
        <v>0</v>
      </c>
      <c r="I97" s="25">
        <f t="shared" si="16"/>
        <v>0</v>
      </c>
      <c r="J97" s="26">
        <f t="shared" si="16"/>
        <v>2118528.46</v>
      </c>
    </row>
    <row r="98" spans="1:10" ht="20.399999999999999" customHeight="1" x14ac:dyDescent="0.25">
      <c r="A98" s="18" t="s">
        <v>37</v>
      </c>
      <c r="B98" s="19"/>
      <c r="C98" s="15"/>
      <c r="D98" s="16"/>
      <c r="E98" s="15"/>
      <c r="F98" s="15"/>
      <c r="G98" s="16"/>
      <c r="H98" s="16"/>
      <c r="I98" s="16"/>
      <c r="J98" s="16"/>
    </row>
    <row r="99" spans="1:10" s="12" customFormat="1" ht="15.65" customHeight="1" x14ac:dyDescent="0.25">
      <c r="A99" s="20" t="s">
        <v>38</v>
      </c>
      <c r="B99" s="21"/>
      <c r="C99" s="22">
        <v>124000</v>
      </c>
      <c r="D99" s="22"/>
      <c r="E99" s="22"/>
      <c r="F99" s="22"/>
      <c r="G99" s="22"/>
      <c r="H99" s="22"/>
      <c r="I99" s="22"/>
      <c r="J99" s="23">
        <f>SUM(B99:I99)</f>
        <v>124000</v>
      </c>
    </row>
    <row r="100" spans="1:10" s="12" customFormat="1" ht="15.65" customHeight="1" x14ac:dyDescent="0.25">
      <c r="A100" s="20" t="s">
        <v>14</v>
      </c>
      <c r="B100" s="21"/>
      <c r="C100" s="22"/>
      <c r="D100" s="22"/>
      <c r="E100" s="22"/>
      <c r="F100" s="22">
        <v>6000</v>
      </c>
      <c r="G100" s="22"/>
      <c r="H100" s="22"/>
      <c r="I100" s="22"/>
      <c r="J100" s="23">
        <f>SUM(B100:I100)</f>
        <v>6000</v>
      </c>
    </row>
    <row r="101" spans="1:10" s="12" customFormat="1" ht="15.65" customHeight="1" x14ac:dyDescent="0.25">
      <c r="A101" s="20" t="s">
        <v>33</v>
      </c>
      <c r="B101" s="21"/>
      <c r="C101" s="22"/>
      <c r="D101" s="22"/>
      <c r="E101" s="22">
        <v>80000</v>
      </c>
      <c r="F101" s="22"/>
      <c r="G101" s="22"/>
      <c r="H101" s="22"/>
      <c r="I101" s="22"/>
      <c r="J101" s="23">
        <f>SUM(B101:I101)</f>
        <v>80000</v>
      </c>
    </row>
    <row r="102" spans="1:10" s="12" customFormat="1" ht="20.399999999999999" customHeight="1" x14ac:dyDescent="0.25">
      <c r="A102" s="24" t="s">
        <v>20</v>
      </c>
      <c r="B102" s="25">
        <f t="shared" ref="B102:J102" si="17">SUM(B99:B101)</f>
        <v>0</v>
      </c>
      <c r="C102" s="25">
        <f t="shared" si="17"/>
        <v>124000</v>
      </c>
      <c r="D102" s="25">
        <f t="shared" si="17"/>
        <v>0</v>
      </c>
      <c r="E102" s="25">
        <f t="shared" si="17"/>
        <v>80000</v>
      </c>
      <c r="F102" s="25">
        <f t="shared" si="17"/>
        <v>6000</v>
      </c>
      <c r="G102" s="25">
        <f t="shared" si="17"/>
        <v>0</v>
      </c>
      <c r="H102" s="25">
        <f t="shared" si="17"/>
        <v>0</v>
      </c>
      <c r="I102" s="25">
        <f t="shared" si="17"/>
        <v>0</v>
      </c>
      <c r="J102" s="26">
        <f t="shared" si="17"/>
        <v>210000</v>
      </c>
    </row>
    <row r="103" spans="1:10" ht="22.75" customHeight="1" x14ac:dyDescent="0.25">
      <c r="A103" s="38" t="s">
        <v>39</v>
      </c>
      <c r="B103" s="39"/>
      <c r="C103" s="40">
        <v>10301079.73</v>
      </c>
      <c r="D103" s="40"/>
      <c r="E103" s="40">
        <v>659966.56000000006</v>
      </c>
      <c r="F103" s="40">
        <v>5748789.8300000001</v>
      </c>
      <c r="G103" s="40"/>
      <c r="H103" s="40">
        <v>21703.47</v>
      </c>
      <c r="I103" s="40"/>
      <c r="J103" s="41">
        <f>SUM(C103:I103)</f>
        <v>16731539.590000002</v>
      </c>
    </row>
    <row r="104" spans="1:10" ht="22.75" customHeight="1" x14ac:dyDescent="0.25">
      <c r="A104" s="42" t="s">
        <v>40</v>
      </c>
      <c r="B104" s="43"/>
      <c r="C104" s="36">
        <v>861025.6</v>
      </c>
      <c r="D104" s="36"/>
      <c r="E104" s="36">
        <v>34696.25</v>
      </c>
      <c r="F104" s="36">
        <v>759006.64</v>
      </c>
      <c r="G104" s="36"/>
      <c r="H104" s="36"/>
      <c r="I104" s="36"/>
      <c r="J104" s="37">
        <f>SUM(C104:I104)</f>
        <v>1654728.49</v>
      </c>
    </row>
    <row r="105" spans="1:10" s="12" customFormat="1" ht="6.75" customHeight="1" x14ac:dyDescent="0.25">
      <c r="A105" s="44"/>
      <c r="B105" s="45"/>
      <c r="C105" s="46"/>
      <c r="D105" s="47"/>
      <c r="E105" s="46"/>
      <c r="F105" s="46"/>
      <c r="G105" s="47"/>
      <c r="H105" s="47"/>
      <c r="I105" s="47"/>
      <c r="J105" s="47"/>
    </row>
    <row r="106" spans="1:10" s="12" customFormat="1" ht="29.25" customHeight="1" x14ac:dyDescent="0.25">
      <c r="A106" s="48" t="s">
        <v>41</v>
      </c>
      <c r="B106" s="49">
        <f t="shared" ref="B106:J106" si="18">SUM(B14,B20,B27,B38,B49,B56,B62,B67,B75,B80,B86,B97,B90,B102,B103,B104)</f>
        <v>221006481.40000001</v>
      </c>
      <c r="C106" s="49">
        <f t="shared" si="18"/>
        <v>50708455.260000013</v>
      </c>
      <c r="D106" s="49">
        <f t="shared" si="18"/>
        <v>380058.33</v>
      </c>
      <c r="E106" s="49">
        <f t="shared" si="18"/>
        <v>18207774.530000001</v>
      </c>
      <c r="F106" s="49">
        <f t="shared" si="18"/>
        <v>87539074.640000001</v>
      </c>
      <c r="G106" s="49">
        <f t="shared" si="18"/>
        <v>240000</v>
      </c>
      <c r="H106" s="49">
        <f t="shared" si="18"/>
        <v>311725.79999999993</v>
      </c>
      <c r="I106" s="49">
        <f t="shared" si="18"/>
        <v>5385675.4000000004</v>
      </c>
      <c r="J106" s="49">
        <f t="shared" si="18"/>
        <v>383779245.35999995</v>
      </c>
    </row>
  </sheetData>
  <printOptions horizontalCentered="1"/>
  <pageMargins left="0.19685039370078741" right="0.19685039370078741" top="0.59055118110236227" bottom="0.39370078740157483" header="0" footer="0.27559055118110237"/>
  <pageSetup paperSize="9" scale="88" firstPageNumber="23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RESUMEN por capitulos</vt:lpstr>
      <vt:lpstr>'RESUMEN por capitulos'!Área_de_impresión</vt:lpstr>
      <vt:lpstr>'RESUMEN por capitulos'!Títulos_a_imprimir</vt:lpstr>
    </vt:vector>
  </TitlesOfParts>
  <Company>Univerisad Politecnica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ines.garcia</dc:creator>
  <cp:lastModifiedBy>ines.garcia</cp:lastModifiedBy>
  <dcterms:created xsi:type="dcterms:W3CDTF">2022-03-16T13:41:50Z</dcterms:created>
  <dcterms:modified xsi:type="dcterms:W3CDTF">2022-03-23T10:16:08Z</dcterms:modified>
</cp:coreProperties>
</file>