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2\GASTOS\"/>
    </mc:Choice>
  </mc:AlternateContent>
  <bookViews>
    <workbookView xWindow="0" yWindow="0" windowWidth="19200" windowHeight="7310"/>
  </bookViews>
  <sheets>
    <sheet name="Gastos repercusión" sheetId="1" r:id="rId1"/>
  </sheets>
  <definedNames>
    <definedName name="_xlnm.Print_Area" localSheetId="0">'Gastos repercusión'!$A$1:$H$80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8" i="1" l="1"/>
  <c r="E78" i="1"/>
  <c r="C78" i="1"/>
  <c r="H76" i="1"/>
  <c r="H75" i="1"/>
  <c r="H74" i="1"/>
  <c r="H73" i="1"/>
  <c r="H72" i="1"/>
  <c r="H71" i="1"/>
  <c r="H70" i="1"/>
  <c r="H69" i="1"/>
  <c r="H68" i="1"/>
  <c r="F78" i="1"/>
  <c r="H67" i="1"/>
  <c r="D78" i="1"/>
  <c r="B78" i="1"/>
  <c r="G54" i="1"/>
  <c r="F54" i="1"/>
  <c r="C54" i="1"/>
  <c r="H52" i="1"/>
  <c r="H51" i="1"/>
  <c r="H50" i="1"/>
  <c r="H49" i="1"/>
  <c r="H48" i="1"/>
  <c r="H47" i="1"/>
  <c r="E54" i="1"/>
  <c r="H46" i="1"/>
  <c r="H45" i="1"/>
  <c r="H44" i="1"/>
  <c r="H43" i="1"/>
  <c r="H42" i="1"/>
  <c r="H41" i="1"/>
  <c r="D54" i="1"/>
  <c r="H39" i="1"/>
  <c r="G27" i="1"/>
  <c r="F27" i="1"/>
  <c r="E27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D27" i="1"/>
  <c r="B27" i="1"/>
  <c r="H27" i="1" l="1"/>
  <c r="B84" i="1"/>
  <c r="D84" i="1"/>
  <c r="H86" i="1"/>
  <c r="E84" i="1"/>
  <c r="F84" i="1"/>
  <c r="C27" i="1"/>
  <c r="H40" i="1"/>
  <c r="H54" i="1" s="1"/>
  <c r="H66" i="1"/>
  <c r="H78" i="1" s="1"/>
  <c r="G84" i="1"/>
  <c r="B54" i="1"/>
  <c r="H87" i="1"/>
  <c r="C84" i="1" l="1"/>
  <c r="H84" i="1"/>
</calcChain>
</file>

<file path=xl/sharedStrings.xml><?xml version="1.0" encoding="utf-8"?>
<sst xmlns="http://schemas.openxmlformats.org/spreadsheetml/2006/main" count="77" uniqueCount="63">
  <si>
    <t>GASTOS CON REPERCUSIÓN EN ESCUELAS, FACULTAD Y DEPARTAMENTOS 2022</t>
  </si>
  <si>
    <t>ESCUELAS Y FACULTAD</t>
  </si>
  <si>
    <t xml:space="preserve"> SEGURIDAD</t>
  </si>
  <si>
    <t xml:space="preserve"> LIMPIEZA</t>
  </si>
  <si>
    <t>DESFIBRI-LADORES</t>
  </si>
  <si>
    <t>DESINFEC-CIÓN</t>
  </si>
  <si>
    <t>TELEFONÍA</t>
  </si>
  <si>
    <t>REVISTAS</t>
  </si>
  <si>
    <t>TOTAL</t>
  </si>
  <si>
    <t>ETS Arquitectura</t>
  </si>
  <si>
    <t>ETS Ingenieros de Caminos, Canales y Puertos</t>
  </si>
  <si>
    <t>ETSI Caminos, Canales y Puertos - Dpto. de Ingeniería del Transporte, Territorio y Urbanismo</t>
  </si>
  <si>
    <t>ETSI Caminos, Canales y Puertos - Dpto. de Matemática e Informática Aplicadas a las Ingenierías Civil y Naval</t>
  </si>
  <si>
    <t>ETS Ingenieros Industriales</t>
  </si>
  <si>
    <t>ETS Ingenieros de Minas y Energía</t>
  </si>
  <si>
    <t>ETS Ingenieros Navales</t>
  </si>
  <si>
    <t>ETS Ingenieros de Telecomunicación</t>
  </si>
  <si>
    <t>ETS Ingenieros Informáticos</t>
  </si>
  <si>
    <t>ETS Ingeniería de Montes, Forestal y Medio Natural</t>
  </si>
  <si>
    <t>ETS Ingeniería Aeronáutica y del Espacio</t>
  </si>
  <si>
    <t>ETS Ingeniería Agronómica, Alimentaria y de Biosistemas</t>
  </si>
  <si>
    <t>ETS Edificación</t>
  </si>
  <si>
    <t>ETS Ingeniería y Diseño Industrial</t>
  </si>
  <si>
    <t>ETS Ingeniería Civil</t>
  </si>
  <si>
    <t>ETS Ingeniería y Sistemas de Telecomunicación</t>
  </si>
  <si>
    <t>ETS Ingenieros en Topografía, Geodesía y Cartografía</t>
  </si>
  <si>
    <t>ETS Ingeniería de Sistemas Informáticos</t>
  </si>
  <si>
    <t>Facultad de Ciencias de la Actividad Física y del Deporte</t>
  </si>
  <si>
    <t>ICE</t>
  </si>
  <si>
    <t>Centro Superior de Diseño de Moda</t>
  </si>
  <si>
    <t>TOTAL ESCUELAS Y FACULTAD</t>
  </si>
  <si>
    <t>GASTOS CON REPERCUSIÓN EN CENTROS DE INVESTIGACIÓN 2022</t>
  </si>
  <si>
    <t>CENTROS DE INVESTIGACIÓN</t>
  </si>
  <si>
    <t>CIDA</t>
  </si>
  <si>
    <t>Centro Láser</t>
  </si>
  <si>
    <t>CITSEM</t>
  </si>
  <si>
    <t>INSIA</t>
  </si>
  <si>
    <t>CEDINT - Centro de Domótica Integral</t>
  </si>
  <si>
    <t>GENÓMICA - CBGP y Laboratorio cultivo de plantas</t>
  </si>
  <si>
    <t>CTB - Centro de Tecnología Biomédica</t>
  </si>
  <si>
    <t>Centro de Empresas Montegancedo</t>
  </si>
  <si>
    <t>LMA/LEF - Laboratorios de Materiales Avanzados y Ensayo Fluidomecánicos</t>
  </si>
  <si>
    <t>LOM - Laboratorio Of. Salvador de Madariaga</t>
  </si>
  <si>
    <t>LOEMCO - Lab. Of. de Ensayos de Materiales de Construcción</t>
  </si>
  <si>
    <t>Edificio 4 FGP</t>
  </si>
  <si>
    <t>Instituto Energía Solar. Edificio Silício</t>
  </si>
  <si>
    <t>Lab. de Baja Tensión, Vehículos y Alta Tensión</t>
  </si>
  <si>
    <t>TOTAL CENTROS DE INVESTIGACIÓN</t>
  </si>
  <si>
    <t>GASTOS CON REPERCUSIÓN EN SERVICIOS CENTRALES Y GENERALES 2022</t>
  </si>
  <si>
    <t>SERVICIOS CENTRALES Y GENERALES</t>
  </si>
  <si>
    <t>Biblioteca Universitaria</t>
  </si>
  <si>
    <t>CESVIMA</t>
  </si>
  <si>
    <t>General Campus Sur</t>
  </si>
  <si>
    <t>Polideportivo Campus Sur</t>
  </si>
  <si>
    <t>La Arboleda</t>
  </si>
  <si>
    <t>Biblioteca Campus Sur</t>
  </si>
  <si>
    <t>Gastos comunes ETSI Sistemas Informáticos - ETS de Ingeniería y Sistemas de Telecomunicación</t>
  </si>
  <si>
    <t>Campus Montegancedo</t>
  </si>
  <si>
    <t>Polideportivo Campus Montegancedo</t>
  </si>
  <si>
    <t>General Campus Getafe</t>
  </si>
  <si>
    <t>Rectorado (Edificios A, B y C)</t>
  </si>
  <si>
    <t>TOTAL SERVICIOS CENTRALES Y GENERALES</t>
  </si>
  <si>
    <t>TOTAL GASTOS CON REPERCUSIÓN EN CENTROS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</si>
</sst>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\-yy"/>
    <numFmt numFmtId="165" formatCode="#,##0.00\ \ "/>
  </numFmts>
  <fonts count="7">
    <font>
      <sz val="10"/>
      <name val="Geneva"/>
    </font>
    <font>
      <b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Geneva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Border="1" applyAlignment="1">
      <alignment horizontal="centerContinuous"/>
    </xf>
    <xf numFmtId="0" fontId="2" fillId="0" borderId="0" xfId="0" applyFont="1" applyBorder="1"/>
    <xf numFmtId="164" fontId="2" fillId="0" borderId="0" xfId="0" applyNumberFormat="1" applyFont="1" applyBorder="1"/>
    <xf numFmtId="0" fontId="3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 indent="1"/>
    </xf>
    <xf numFmtId="165" fontId="4" fillId="0" borderId="2" xfId="0" applyNumberFormat="1" applyFont="1" applyBorder="1" applyAlignment="1">
      <alignment vertical="center"/>
    </xf>
    <xf numFmtId="0" fontId="4" fillId="0" borderId="2" xfId="0" applyFont="1" applyFill="1" applyBorder="1" applyAlignment="1">
      <alignment horizontal="left" vertical="center" indent="1"/>
    </xf>
    <xf numFmtId="0" fontId="4" fillId="0" borderId="3" xfId="0" applyFont="1" applyFill="1" applyBorder="1" applyAlignment="1">
      <alignment horizontal="left" indent="1"/>
    </xf>
    <xf numFmtId="0" fontId="4" fillId="0" borderId="2" xfId="0" applyFont="1" applyBorder="1" applyAlignment="1">
      <alignment horizontal="center"/>
    </xf>
    <xf numFmtId="0" fontId="3" fillId="2" borderId="2" xfId="0" applyFont="1" applyFill="1" applyBorder="1" applyAlignment="1">
      <alignment horizontal="left" vertical="center" indent="1"/>
    </xf>
    <xf numFmtId="165" fontId="3" fillId="2" borderId="2" xfId="0" applyNumberFormat="1" applyFont="1" applyFill="1" applyBorder="1" applyAlignment="1">
      <alignment vertical="center"/>
    </xf>
    <xf numFmtId="0" fontId="4" fillId="0" borderId="4" xfId="0" applyFont="1" applyFill="1" applyBorder="1" applyAlignment="1">
      <alignment horizontal="left" indent="1"/>
    </xf>
    <xf numFmtId="0" fontId="4" fillId="0" borderId="5" xfId="0" applyFont="1" applyBorder="1" applyAlignment="1">
      <alignment horizontal="center"/>
    </xf>
    <xf numFmtId="0" fontId="4" fillId="0" borderId="0" xfId="0" applyFont="1" applyFill="1" applyBorder="1" applyAlignment="1">
      <alignment horizontal="left" indent="1"/>
    </xf>
    <xf numFmtId="0" fontId="4" fillId="0" borderId="0" xfId="0" applyFon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left" indent="1"/>
    </xf>
    <xf numFmtId="0" fontId="2" fillId="0" borderId="0" xfId="0" applyFont="1" applyBorder="1" applyAlignment="1">
      <alignment horizontal="center"/>
    </xf>
    <xf numFmtId="0" fontId="2" fillId="0" borderId="0" xfId="0" applyFont="1"/>
    <xf numFmtId="165" fontId="0" fillId="0" borderId="0" xfId="0" applyNumberFormat="1" applyFont="1"/>
    <xf numFmtId="165" fontId="5" fillId="0" borderId="0" xfId="0" applyNumberFormat="1" applyFont="1"/>
    <xf numFmtId="0" fontId="0" fillId="0" borderId="0" xfId="0" applyFont="1"/>
    <xf numFmtId="4" fontId="0" fillId="0" borderId="0" xfId="0" applyNumberFormat="1" applyFont="1"/>
    <xf numFmtId="4" fontId="5" fillId="0" borderId="0" xfId="0" applyNumberFormat="1" applyFont="1"/>
    <xf numFmtId="0" fontId="6" fillId="0" borderId="1" xfId="0" applyFont="1" applyBorder="1" applyAlignment="1">
      <alignment horizontal="left" vertical="center" wrapText="1" indent="1"/>
    </xf>
    <xf numFmtId="165" fontId="6" fillId="0" borderId="1" xfId="0" applyNumberFormat="1" applyFont="1" applyBorder="1" applyAlignment="1">
      <alignment vertical="center"/>
    </xf>
    <xf numFmtId="4" fontId="0" fillId="0" borderId="0" xfId="0" applyNumberFormat="1"/>
    <xf numFmtId="0" fontId="0" fillId="0" borderId="0" xfId="0" applyFont="1" applyAlignment="1">
      <alignment horizontal="right"/>
    </xf>
    <xf numFmtId="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showZeros="0" tabSelected="1" zoomScaleNormal="100" workbookViewId="0"/>
  </sheetViews>
  <sheetFormatPr baseColWidth="10" defaultRowHeight="12.5"/>
  <cols>
    <col min="1" max="1" width="51.08984375" customWidth="1"/>
    <col min="2" max="3" width="12.6328125" customWidth="1"/>
    <col min="4" max="5" width="9.90625" customWidth="1"/>
    <col min="6" max="6" width="12.6328125" customWidth="1"/>
    <col min="7" max="7" width="12.6328125" style="25" customWidth="1"/>
    <col min="8" max="8" width="12.6328125" customWidth="1"/>
    <col min="9" max="9" width="3" customWidth="1"/>
  </cols>
  <sheetData>
    <row r="1" spans="1:8" ht="15.5">
      <c r="A1" s="1" t="s">
        <v>0</v>
      </c>
      <c r="B1" s="1"/>
      <c r="C1" s="1"/>
      <c r="D1" s="1"/>
      <c r="E1" s="1"/>
      <c r="F1" s="1"/>
      <c r="G1" s="1"/>
      <c r="H1" s="1"/>
    </row>
    <row r="2" spans="1:8" ht="10.5" customHeight="1">
      <c r="A2" s="2"/>
      <c r="B2" s="2"/>
      <c r="C2" s="2"/>
      <c r="D2" s="2"/>
      <c r="E2" s="2"/>
      <c r="F2" s="2"/>
      <c r="G2" s="2"/>
      <c r="H2" s="3"/>
    </row>
    <row r="3" spans="1:8" s="6" customFormat="1" ht="33.75" customHeight="1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spans="1:8" ht="5.25" customHeight="1">
      <c r="A4" s="7"/>
      <c r="B4" s="8"/>
      <c r="C4" s="8"/>
      <c r="D4" s="8"/>
      <c r="E4" s="8"/>
      <c r="F4" s="8"/>
      <c r="G4" s="8"/>
      <c r="H4" s="8"/>
    </row>
    <row r="5" spans="1:8" ht="15.75" customHeight="1">
      <c r="A5" s="9" t="s">
        <v>9</v>
      </c>
      <c r="B5" s="8">
        <v>31820.89</v>
      </c>
      <c r="C5" s="8">
        <v>947429.25</v>
      </c>
      <c r="D5" s="8">
        <v>306.31</v>
      </c>
      <c r="E5" s="8">
        <v>529.57000000000005</v>
      </c>
      <c r="F5" s="8">
        <v>16380.61</v>
      </c>
      <c r="G5" s="8">
        <v>28551.14</v>
      </c>
      <c r="H5" s="8">
        <f t="shared" ref="H5:H25" si="0">SUM(B5:G5)</f>
        <v>1025017.77</v>
      </c>
    </row>
    <row r="6" spans="1:8" ht="15.75" customHeight="1">
      <c r="A6" s="9" t="s">
        <v>10</v>
      </c>
      <c r="B6" s="8">
        <v>154391.1</v>
      </c>
      <c r="C6" s="8">
        <v>813142.93</v>
      </c>
      <c r="D6" s="8">
        <v>306.31</v>
      </c>
      <c r="E6" s="8">
        <v>577.02</v>
      </c>
      <c r="F6" s="8">
        <v>11838.83</v>
      </c>
      <c r="G6" s="8">
        <v>35732.800000000003</v>
      </c>
      <c r="H6" s="8">
        <f t="shared" si="0"/>
        <v>1015988.9900000001</v>
      </c>
    </row>
    <row r="7" spans="1:8" ht="26.25" customHeight="1">
      <c r="A7" s="7" t="s">
        <v>11</v>
      </c>
      <c r="B7" s="8">
        <v>0</v>
      </c>
      <c r="C7" s="8"/>
      <c r="D7" s="8">
        <v>0</v>
      </c>
      <c r="E7" s="8"/>
      <c r="F7" s="8"/>
      <c r="G7" s="8">
        <v>640.41999999999996</v>
      </c>
      <c r="H7" s="8">
        <f t="shared" si="0"/>
        <v>640.41999999999996</v>
      </c>
    </row>
    <row r="8" spans="1:8" ht="26.25" hidden="1" customHeight="1">
      <c r="A8" s="7" t="s">
        <v>12</v>
      </c>
      <c r="B8" s="8">
        <v>0</v>
      </c>
      <c r="C8" s="8"/>
      <c r="D8" s="8">
        <v>0</v>
      </c>
      <c r="E8" s="8"/>
      <c r="F8" s="8"/>
      <c r="G8" s="8"/>
      <c r="H8" s="8">
        <f t="shared" si="0"/>
        <v>0</v>
      </c>
    </row>
    <row r="9" spans="1:8" ht="15.75" customHeight="1">
      <c r="A9" s="9" t="s">
        <v>13</v>
      </c>
      <c r="B9" s="8">
        <v>140465.18</v>
      </c>
      <c r="C9" s="8">
        <v>910435</v>
      </c>
      <c r="D9" s="8">
        <v>612.63</v>
      </c>
      <c r="E9" s="8">
        <v>609.72</v>
      </c>
      <c r="F9" s="8">
        <v>22595.68</v>
      </c>
      <c r="G9" s="8">
        <v>25426.36</v>
      </c>
      <c r="H9" s="8">
        <f t="shared" si="0"/>
        <v>1100144.5699999998</v>
      </c>
    </row>
    <row r="10" spans="1:8" ht="15.75" customHeight="1">
      <c r="A10" s="9" t="s">
        <v>14</v>
      </c>
      <c r="B10" s="8">
        <v>143102.74</v>
      </c>
      <c r="C10" s="8">
        <v>523066.8</v>
      </c>
      <c r="D10" s="8">
        <v>306.31</v>
      </c>
      <c r="E10" s="8">
        <v>400.9</v>
      </c>
      <c r="F10" s="8">
        <v>10268.14</v>
      </c>
      <c r="G10" s="8">
        <v>18409.239999999998</v>
      </c>
      <c r="H10" s="8">
        <f t="shared" si="0"/>
        <v>695554.13000000012</v>
      </c>
    </row>
    <row r="11" spans="1:8" ht="15.75" customHeight="1">
      <c r="A11" s="9" t="s">
        <v>15</v>
      </c>
      <c r="B11" s="8">
        <v>31820.89</v>
      </c>
      <c r="C11" s="8">
        <v>269629</v>
      </c>
      <c r="D11" s="8">
        <v>306.31</v>
      </c>
      <c r="E11" s="8">
        <v>314.72000000000003</v>
      </c>
      <c r="F11" s="8">
        <v>4073.42</v>
      </c>
      <c r="G11" s="8">
        <v>9370.36</v>
      </c>
      <c r="H11" s="8">
        <f t="shared" si="0"/>
        <v>315514.69999999995</v>
      </c>
    </row>
    <row r="12" spans="1:8" ht="15.75" customHeight="1">
      <c r="A12" s="9" t="s">
        <v>16</v>
      </c>
      <c r="B12" s="8">
        <v>57548.37</v>
      </c>
      <c r="C12" s="8">
        <v>852446.03</v>
      </c>
      <c r="D12" s="8">
        <v>306.31</v>
      </c>
      <c r="E12" s="8">
        <v>607.58000000000004</v>
      </c>
      <c r="F12" s="8">
        <v>46680.56</v>
      </c>
      <c r="G12" s="8"/>
      <c r="H12" s="8">
        <f t="shared" si="0"/>
        <v>957588.85000000009</v>
      </c>
    </row>
    <row r="13" spans="1:8" ht="15.75" customHeight="1">
      <c r="A13" s="9" t="s">
        <v>17</v>
      </c>
      <c r="B13" s="8">
        <v>196159.07</v>
      </c>
      <c r="C13" s="8">
        <v>693997.32</v>
      </c>
      <c r="D13" s="8">
        <v>306.31</v>
      </c>
      <c r="E13" s="8">
        <v>420.16</v>
      </c>
      <c r="F13" s="8">
        <v>9159.23</v>
      </c>
      <c r="G13" s="8"/>
      <c r="H13" s="8">
        <f t="shared" si="0"/>
        <v>900042.09</v>
      </c>
    </row>
    <row r="14" spans="1:8" ht="15.75" customHeight="1">
      <c r="A14" s="9" t="s">
        <v>18</v>
      </c>
      <c r="B14" s="8">
        <v>96751.599999999991</v>
      </c>
      <c r="C14" s="8">
        <v>510201.68</v>
      </c>
      <c r="D14" s="8">
        <v>612.63</v>
      </c>
      <c r="E14" s="8">
        <v>483.93</v>
      </c>
      <c r="F14" s="8">
        <v>10427.48</v>
      </c>
      <c r="G14" s="8">
        <v>2048.59</v>
      </c>
      <c r="H14" s="8">
        <f t="shared" si="0"/>
        <v>620525.91</v>
      </c>
    </row>
    <row r="15" spans="1:8" ht="15.75" customHeight="1">
      <c r="A15" s="9" t="s">
        <v>19</v>
      </c>
      <c r="B15" s="8">
        <v>70383.28</v>
      </c>
      <c r="C15" s="8">
        <v>863105.86</v>
      </c>
      <c r="D15" s="8">
        <v>612.63</v>
      </c>
      <c r="E15" s="8">
        <v>550.72</v>
      </c>
      <c r="F15" s="8">
        <v>16171.4</v>
      </c>
      <c r="G15" s="8">
        <v>34736.879999999997</v>
      </c>
      <c r="H15" s="8">
        <f t="shared" si="0"/>
        <v>985560.77</v>
      </c>
    </row>
    <row r="16" spans="1:8" ht="15.75" customHeight="1">
      <c r="A16" s="9" t="s">
        <v>20</v>
      </c>
      <c r="B16" s="8">
        <v>267577.93</v>
      </c>
      <c r="C16" s="8">
        <v>1301479.1299999999</v>
      </c>
      <c r="D16" s="8">
        <v>918.93000000000006</v>
      </c>
      <c r="E16" s="8">
        <v>794.01</v>
      </c>
      <c r="F16" s="8">
        <v>15380.32</v>
      </c>
      <c r="G16" s="8">
        <v>8183.5999999999995</v>
      </c>
      <c r="H16" s="8">
        <f t="shared" si="0"/>
        <v>1594333.92</v>
      </c>
    </row>
    <row r="17" spans="1:8" ht="15.75" customHeight="1">
      <c r="A17" s="9" t="s">
        <v>21</v>
      </c>
      <c r="B17" s="8">
        <v>30729.96</v>
      </c>
      <c r="C17" s="8">
        <v>427601.58</v>
      </c>
      <c r="D17" s="8">
        <v>306.31</v>
      </c>
      <c r="E17" s="8">
        <v>332.1</v>
      </c>
      <c r="F17" s="8">
        <v>5560.9</v>
      </c>
      <c r="G17" s="8">
        <v>2430.1800000000003</v>
      </c>
      <c r="H17" s="8">
        <f t="shared" si="0"/>
        <v>466961.03</v>
      </c>
    </row>
    <row r="18" spans="1:8" ht="15.75" customHeight="1">
      <c r="A18" s="9" t="s">
        <v>22</v>
      </c>
      <c r="B18" s="8">
        <v>121783.25</v>
      </c>
      <c r="C18" s="8">
        <v>786960.41</v>
      </c>
      <c r="D18" s="8">
        <v>306.31</v>
      </c>
      <c r="E18" s="8">
        <v>431</v>
      </c>
      <c r="F18" s="8">
        <v>7046.05</v>
      </c>
      <c r="G18" s="8">
        <v>456.01</v>
      </c>
      <c r="H18" s="8">
        <f t="shared" si="0"/>
        <v>916983.03000000014</v>
      </c>
    </row>
    <row r="19" spans="1:8" ht="15.75" customHeight="1">
      <c r="A19" s="9" t="s">
        <v>23</v>
      </c>
      <c r="B19" s="8">
        <v>125083.34000000001</v>
      </c>
      <c r="C19" s="8">
        <v>244927.59</v>
      </c>
      <c r="D19" s="8">
        <v>306.31</v>
      </c>
      <c r="E19" s="8">
        <v>268.07</v>
      </c>
      <c r="F19" s="8">
        <v>4251.88</v>
      </c>
      <c r="G19" s="8">
        <v>4913.79</v>
      </c>
      <c r="H19" s="8">
        <f t="shared" si="0"/>
        <v>379750.98</v>
      </c>
    </row>
    <row r="20" spans="1:8" ht="15.75" customHeight="1">
      <c r="A20" s="9" t="s">
        <v>24</v>
      </c>
      <c r="B20" s="8">
        <v>50990.53</v>
      </c>
      <c r="C20" s="8">
        <v>534851.26</v>
      </c>
      <c r="D20" s="8">
        <v>306.31</v>
      </c>
      <c r="E20" s="8">
        <v>319.64999999999998</v>
      </c>
      <c r="F20" s="8">
        <v>5998.13</v>
      </c>
      <c r="G20" s="8"/>
      <c r="H20" s="8">
        <f t="shared" si="0"/>
        <v>592465.88000000012</v>
      </c>
    </row>
    <row r="21" spans="1:8" ht="15.75" customHeight="1">
      <c r="A21" s="9" t="s">
        <v>25</v>
      </c>
      <c r="B21" s="8">
        <v>51126.9</v>
      </c>
      <c r="C21" s="8">
        <v>269513.44</v>
      </c>
      <c r="D21" s="8">
        <v>306.31</v>
      </c>
      <c r="E21" s="8">
        <v>260.31</v>
      </c>
      <c r="F21" s="8">
        <v>2711.79</v>
      </c>
      <c r="G21" s="8"/>
      <c r="H21" s="8">
        <f t="shared" si="0"/>
        <v>323918.75</v>
      </c>
    </row>
    <row r="22" spans="1:8" ht="15.75" customHeight="1">
      <c r="A22" s="9" t="s">
        <v>26</v>
      </c>
      <c r="B22" s="8">
        <v>50172.33</v>
      </c>
      <c r="C22" s="8">
        <v>470738.72</v>
      </c>
      <c r="D22" s="8">
        <v>306.31</v>
      </c>
      <c r="E22" s="8">
        <v>290.69</v>
      </c>
      <c r="F22" s="8">
        <v>5379.17</v>
      </c>
      <c r="G22" s="8"/>
      <c r="H22" s="8">
        <f t="shared" si="0"/>
        <v>526887.22</v>
      </c>
    </row>
    <row r="23" spans="1:8" ht="15.75" customHeight="1">
      <c r="A23" s="9" t="s">
        <v>27</v>
      </c>
      <c r="B23" s="8">
        <v>81308.489999999991</v>
      </c>
      <c r="C23" s="8">
        <v>283867.11</v>
      </c>
      <c r="D23" s="8">
        <v>306.31</v>
      </c>
      <c r="E23" s="8">
        <v>294.10000000000002</v>
      </c>
      <c r="F23" s="8">
        <v>5668.23</v>
      </c>
      <c r="G23" s="8">
        <v>11797.34</v>
      </c>
      <c r="H23" s="8">
        <f t="shared" si="0"/>
        <v>383241.57999999996</v>
      </c>
    </row>
    <row r="24" spans="1:8" ht="15.75" customHeight="1">
      <c r="A24" s="7" t="s">
        <v>28</v>
      </c>
      <c r="B24" s="8">
        <v>0</v>
      </c>
      <c r="C24" s="8"/>
      <c r="D24" s="8">
        <v>0</v>
      </c>
      <c r="E24" s="8"/>
      <c r="F24" s="8">
        <v>750.52</v>
      </c>
      <c r="G24" s="8"/>
      <c r="H24" s="8">
        <f t="shared" si="0"/>
        <v>750.52</v>
      </c>
    </row>
    <row r="25" spans="1:8" ht="15.75" customHeight="1">
      <c r="A25" s="7" t="s">
        <v>29</v>
      </c>
      <c r="B25" s="8">
        <v>167.62</v>
      </c>
      <c r="C25" s="8"/>
      <c r="D25" s="8">
        <v>0</v>
      </c>
      <c r="E25" s="8">
        <v>191.13</v>
      </c>
      <c r="F25" s="8">
        <v>710.39</v>
      </c>
      <c r="G25" s="8"/>
      <c r="H25" s="8">
        <f t="shared" si="0"/>
        <v>1069.1399999999999</v>
      </c>
    </row>
    <row r="26" spans="1:8" ht="6" customHeight="1">
      <c r="A26" s="10"/>
      <c r="B26" s="11"/>
      <c r="C26" s="11"/>
      <c r="D26" s="11"/>
      <c r="E26" s="11"/>
      <c r="F26" s="11"/>
      <c r="G26" s="11"/>
      <c r="H26" s="11"/>
    </row>
    <row r="27" spans="1:8" ht="18" customHeight="1">
      <c r="A27" s="12" t="s">
        <v>30</v>
      </c>
      <c r="B27" s="13">
        <f t="shared" ref="B27:H27" si="1">SUM(B5:B26)</f>
        <v>1701383.4700000002</v>
      </c>
      <c r="C27" s="13">
        <f t="shared" si="1"/>
        <v>10703393.109999999</v>
      </c>
      <c r="D27" s="13">
        <f t="shared" si="1"/>
        <v>6738.8500000000031</v>
      </c>
      <c r="E27" s="13">
        <f t="shared" si="1"/>
        <v>7675.38</v>
      </c>
      <c r="F27" s="13">
        <f t="shared" si="1"/>
        <v>201052.73</v>
      </c>
      <c r="G27" s="13">
        <f t="shared" si="1"/>
        <v>182696.71</v>
      </c>
      <c r="H27" s="13">
        <f t="shared" si="1"/>
        <v>12802940.25</v>
      </c>
    </row>
    <row r="28" spans="1:8" ht="6" customHeight="1">
      <c r="A28" s="14"/>
      <c r="B28" s="15"/>
      <c r="C28" s="15"/>
      <c r="D28" s="15"/>
      <c r="E28" s="15"/>
      <c r="F28" s="15"/>
      <c r="G28" s="15"/>
      <c r="H28" s="15"/>
    </row>
    <row r="29" spans="1:8" ht="9" customHeight="1">
      <c r="A29" s="16"/>
      <c r="B29" s="17"/>
      <c r="C29" s="17"/>
      <c r="D29" s="17"/>
      <c r="E29" s="17"/>
      <c r="F29" s="17"/>
      <c r="G29" s="17"/>
      <c r="H29" s="17"/>
    </row>
    <row r="30" spans="1:8" ht="16.25" customHeight="1">
      <c r="A30" s="16"/>
      <c r="B30" s="18"/>
      <c r="C30" s="18"/>
      <c r="D30" s="18"/>
      <c r="E30" s="18"/>
      <c r="F30" s="18"/>
      <c r="G30" s="18"/>
      <c r="H30" s="19"/>
    </row>
    <row r="31" spans="1:8" ht="16.25" customHeight="1">
      <c r="A31" s="16"/>
      <c r="B31" s="18"/>
      <c r="C31" s="18"/>
      <c r="D31" s="18"/>
      <c r="E31" s="18"/>
      <c r="F31" s="18"/>
      <c r="G31" s="18"/>
      <c r="H31" s="19"/>
    </row>
    <row r="32" spans="1:8" ht="16.25" customHeight="1">
      <c r="A32" s="16"/>
      <c r="B32" s="18"/>
      <c r="C32" s="18"/>
      <c r="D32" s="18"/>
      <c r="E32" s="18"/>
      <c r="F32" s="18"/>
      <c r="G32" s="18"/>
      <c r="H32" s="19"/>
    </row>
    <row r="33" spans="1:8" ht="11.25" customHeight="1">
      <c r="A33" s="20"/>
      <c r="B33" s="21"/>
      <c r="C33" s="21"/>
      <c r="D33" s="21"/>
      <c r="E33" s="21"/>
      <c r="F33" s="21"/>
      <c r="G33" s="21"/>
      <c r="H33" s="21"/>
    </row>
    <row r="34" spans="1:8">
      <c r="G34" s="22"/>
    </row>
    <row r="35" spans="1:8" ht="15.5">
      <c r="A35" s="1" t="s">
        <v>31</v>
      </c>
      <c r="B35" s="1"/>
      <c r="C35" s="1"/>
      <c r="D35" s="1"/>
      <c r="E35" s="1"/>
      <c r="F35" s="1"/>
      <c r="G35" s="1"/>
      <c r="H35" s="1"/>
    </row>
    <row r="36" spans="1:8" ht="10.5" customHeight="1">
      <c r="A36" s="2"/>
      <c r="B36" s="2"/>
      <c r="C36" s="2"/>
      <c r="D36" s="2"/>
      <c r="E36" s="2"/>
      <c r="F36" s="2"/>
      <c r="G36" s="2"/>
      <c r="H36" s="3"/>
    </row>
    <row r="37" spans="1:8" s="6" customFormat="1" ht="33.75" customHeight="1">
      <c r="A37" s="4" t="s">
        <v>32</v>
      </c>
      <c r="B37" s="5" t="s">
        <v>2</v>
      </c>
      <c r="C37" s="5" t="s">
        <v>3</v>
      </c>
      <c r="D37" s="5" t="s">
        <v>4</v>
      </c>
      <c r="E37" s="5" t="s">
        <v>5</v>
      </c>
      <c r="F37" s="5" t="s">
        <v>6</v>
      </c>
      <c r="G37" s="5" t="s">
        <v>7</v>
      </c>
      <c r="H37" s="5" t="s">
        <v>8</v>
      </c>
    </row>
    <row r="38" spans="1:8" ht="5.25" customHeight="1">
      <c r="A38" s="7"/>
      <c r="B38" s="8"/>
      <c r="C38" s="8"/>
      <c r="D38" s="8"/>
      <c r="E38" s="8"/>
      <c r="F38" s="8"/>
      <c r="G38" s="8"/>
      <c r="H38" s="8"/>
    </row>
    <row r="39" spans="1:8" ht="18.75" customHeight="1">
      <c r="A39" s="7" t="s">
        <v>33</v>
      </c>
      <c r="B39" s="8">
        <v>167.62</v>
      </c>
      <c r="C39" s="8">
        <v>44297.29</v>
      </c>
      <c r="D39" s="8">
        <v>0</v>
      </c>
      <c r="E39" s="8">
        <v>163.82</v>
      </c>
      <c r="F39" s="8">
        <v>69.400000000000006</v>
      </c>
      <c r="G39" s="8"/>
      <c r="H39" s="8">
        <f t="shared" ref="H39:H52" si="2">SUM(B39:G39)</f>
        <v>44698.130000000005</v>
      </c>
    </row>
    <row r="40" spans="1:8" ht="18.75" customHeight="1">
      <c r="A40" s="7" t="s">
        <v>34</v>
      </c>
      <c r="B40" s="8">
        <v>31949.33</v>
      </c>
      <c r="C40" s="8"/>
      <c r="D40" s="8">
        <v>0</v>
      </c>
      <c r="E40" s="8"/>
      <c r="F40" s="8">
        <v>300</v>
      </c>
      <c r="G40" s="8"/>
      <c r="H40" s="8">
        <f t="shared" si="2"/>
        <v>32249.33</v>
      </c>
    </row>
    <row r="41" spans="1:8" ht="18.75" customHeight="1">
      <c r="A41" s="7" t="s">
        <v>35</v>
      </c>
      <c r="B41" s="8">
        <v>31949.33</v>
      </c>
      <c r="C41" s="8"/>
      <c r="D41" s="8">
        <v>0</v>
      </c>
      <c r="E41" s="8"/>
      <c r="F41" s="8">
        <v>159.12</v>
      </c>
      <c r="G41" s="8"/>
      <c r="H41" s="8">
        <f t="shared" si="2"/>
        <v>32108.45</v>
      </c>
    </row>
    <row r="42" spans="1:8" ht="18.75" customHeight="1">
      <c r="A42" s="7" t="s">
        <v>36</v>
      </c>
      <c r="B42" s="8">
        <v>139386.34999999998</v>
      </c>
      <c r="C42" s="8">
        <v>104705.74</v>
      </c>
      <c r="D42" s="8">
        <v>306.31</v>
      </c>
      <c r="E42" s="8">
        <v>204.07</v>
      </c>
      <c r="F42" s="8">
        <v>4785.4799999999996</v>
      </c>
      <c r="G42" s="8"/>
      <c r="H42" s="8">
        <f t="shared" si="2"/>
        <v>249387.94999999998</v>
      </c>
    </row>
    <row r="43" spans="1:8" ht="18.75" customHeight="1">
      <c r="A43" s="7" t="s">
        <v>37</v>
      </c>
      <c r="B43" s="8">
        <v>61447.98</v>
      </c>
      <c r="C43" s="8">
        <v>27149.95</v>
      </c>
      <c r="D43" s="8">
        <v>0</v>
      </c>
      <c r="E43" s="8">
        <v>114.09</v>
      </c>
      <c r="F43" s="8">
        <v>3307.49</v>
      </c>
      <c r="G43" s="8"/>
      <c r="H43" s="8">
        <f t="shared" si="2"/>
        <v>92019.510000000009</v>
      </c>
    </row>
    <row r="44" spans="1:8" ht="18.75" customHeight="1">
      <c r="A44" s="7" t="s">
        <v>38</v>
      </c>
      <c r="B44" s="8">
        <v>38651.699999999997</v>
      </c>
      <c r="C44" s="8">
        <v>95739.3</v>
      </c>
      <c r="D44" s="8">
        <v>306.31</v>
      </c>
      <c r="E44" s="8">
        <v>231.5</v>
      </c>
      <c r="F44" s="8">
        <v>3068.55</v>
      </c>
      <c r="G44" s="8"/>
      <c r="H44" s="8">
        <f t="shared" si="2"/>
        <v>137997.35999999999</v>
      </c>
    </row>
    <row r="45" spans="1:8" ht="18.75" customHeight="1">
      <c r="A45" s="7" t="s">
        <v>39</v>
      </c>
      <c r="B45" s="8">
        <v>42559.34</v>
      </c>
      <c r="C45" s="8">
        <v>70018.3</v>
      </c>
      <c r="D45" s="8">
        <v>306.31</v>
      </c>
      <c r="E45" s="8">
        <v>217.18</v>
      </c>
      <c r="F45" s="8">
        <v>3233.16</v>
      </c>
      <c r="G45" s="8"/>
      <c r="H45" s="8">
        <f t="shared" si="2"/>
        <v>116334.29</v>
      </c>
    </row>
    <row r="46" spans="1:8" ht="18.75" customHeight="1">
      <c r="A46" s="7" t="s">
        <v>40</v>
      </c>
      <c r="B46" s="8">
        <v>123273.79999999999</v>
      </c>
      <c r="C46" s="8">
        <v>70018.3</v>
      </c>
      <c r="D46" s="8">
        <v>306.31</v>
      </c>
      <c r="E46" s="8">
        <v>237.52</v>
      </c>
      <c r="F46" s="8">
        <v>7353.3099999999995</v>
      </c>
      <c r="G46" s="8"/>
      <c r="H46" s="8">
        <f t="shared" si="2"/>
        <v>201189.23999999996</v>
      </c>
    </row>
    <row r="47" spans="1:8" ht="26.25" customHeight="1">
      <c r="A47" s="7" t="s">
        <v>41</v>
      </c>
      <c r="B47" s="8">
        <v>45245.11</v>
      </c>
      <c r="C47" s="8">
        <v>3298.94</v>
      </c>
      <c r="D47" s="8">
        <v>0</v>
      </c>
      <c r="E47" s="8">
        <v>313.25</v>
      </c>
      <c r="F47" s="8"/>
      <c r="G47" s="8"/>
      <c r="H47" s="8">
        <f t="shared" si="2"/>
        <v>48857.3</v>
      </c>
    </row>
    <row r="48" spans="1:8" ht="18.75" customHeight="1">
      <c r="A48" s="7" t="s">
        <v>42</v>
      </c>
      <c r="B48" s="8">
        <v>45245.11</v>
      </c>
      <c r="C48" s="8"/>
      <c r="D48" s="8">
        <v>0</v>
      </c>
      <c r="E48" s="8">
        <v>325.66000000000003</v>
      </c>
      <c r="F48" s="8">
        <v>1115.17</v>
      </c>
      <c r="G48" s="8"/>
      <c r="H48" s="8">
        <f t="shared" si="2"/>
        <v>46685.94</v>
      </c>
    </row>
    <row r="49" spans="1:8" ht="18.75" customHeight="1">
      <c r="A49" s="7" t="s">
        <v>43</v>
      </c>
      <c r="B49" s="8">
        <v>45245.11</v>
      </c>
      <c r="C49" s="8"/>
      <c r="D49" s="8">
        <v>0</v>
      </c>
      <c r="E49" s="8">
        <v>169.09</v>
      </c>
      <c r="F49" s="8">
        <v>18</v>
      </c>
      <c r="G49" s="8"/>
      <c r="H49" s="8">
        <f t="shared" si="2"/>
        <v>45432.2</v>
      </c>
    </row>
    <row r="50" spans="1:8" ht="18.75" customHeight="1">
      <c r="A50" s="7" t="s">
        <v>44</v>
      </c>
      <c r="B50" s="8">
        <v>45245.11</v>
      </c>
      <c r="C50" s="8"/>
      <c r="D50" s="8">
        <v>0</v>
      </c>
      <c r="E50" s="8">
        <v>164.6</v>
      </c>
      <c r="F50" s="8"/>
      <c r="G50" s="8"/>
      <c r="H50" s="8">
        <f t="shared" si="2"/>
        <v>45409.71</v>
      </c>
    </row>
    <row r="51" spans="1:8" ht="18.75" customHeight="1">
      <c r="A51" s="7" t="s">
        <v>45</v>
      </c>
      <c r="B51" s="8">
        <v>45245.11</v>
      </c>
      <c r="C51" s="8">
        <v>6424.26</v>
      </c>
      <c r="D51" s="8">
        <v>0</v>
      </c>
      <c r="E51" s="8"/>
      <c r="F51" s="8">
        <v>318.17</v>
      </c>
      <c r="G51" s="8"/>
      <c r="H51" s="8">
        <f t="shared" si="2"/>
        <v>51987.54</v>
      </c>
    </row>
    <row r="52" spans="1:8" ht="18.75" customHeight="1">
      <c r="A52" s="7" t="s">
        <v>46</v>
      </c>
      <c r="B52" s="8">
        <v>45245.11</v>
      </c>
      <c r="C52" s="8"/>
      <c r="D52" s="8">
        <v>0</v>
      </c>
      <c r="E52" s="8">
        <v>494.92</v>
      </c>
      <c r="F52" s="8"/>
      <c r="G52" s="8"/>
      <c r="H52" s="8">
        <f t="shared" si="2"/>
        <v>45740.03</v>
      </c>
    </row>
    <row r="53" spans="1:8" ht="6" customHeight="1">
      <c r="A53" s="10"/>
      <c r="B53" s="11"/>
      <c r="C53" s="11"/>
      <c r="D53" s="11"/>
      <c r="E53" s="11"/>
      <c r="F53" s="11"/>
      <c r="G53" s="11"/>
      <c r="H53" s="11"/>
    </row>
    <row r="54" spans="1:8" ht="18" customHeight="1">
      <c r="A54" s="12" t="s">
        <v>47</v>
      </c>
      <c r="B54" s="13">
        <f t="shared" ref="B54:H54" si="3">SUM(B39:B53)</f>
        <v>740856.11</v>
      </c>
      <c r="C54" s="13">
        <f t="shared" si="3"/>
        <v>421652.08</v>
      </c>
      <c r="D54" s="13">
        <f t="shared" si="3"/>
        <v>1225.24</v>
      </c>
      <c r="E54" s="13">
        <f t="shared" si="3"/>
        <v>2635.7000000000003</v>
      </c>
      <c r="F54" s="13">
        <f t="shared" si="3"/>
        <v>23727.85</v>
      </c>
      <c r="G54" s="13">
        <f t="shared" si="3"/>
        <v>0</v>
      </c>
      <c r="H54" s="13">
        <f t="shared" si="3"/>
        <v>1190096.98</v>
      </c>
    </row>
    <row r="55" spans="1:8" ht="6" customHeight="1">
      <c r="A55" s="14"/>
      <c r="B55" s="15"/>
      <c r="C55" s="15"/>
      <c r="D55" s="15"/>
      <c r="E55" s="15"/>
      <c r="F55" s="15"/>
      <c r="G55" s="15"/>
      <c r="H55" s="15"/>
    </row>
    <row r="56" spans="1:8" ht="11.25" customHeight="1">
      <c r="A56" s="20"/>
      <c r="B56" s="21"/>
      <c r="C56" s="21"/>
      <c r="D56" s="21"/>
      <c r="E56" s="21"/>
      <c r="F56" s="21"/>
      <c r="G56" s="21"/>
      <c r="H56" s="21"/>
    </row>
    <row r="57" spans="1:8" ht="14.4" customHeight="1">
      <c r="A57" s="20"/>
      <c r="B57" s="23"/>
      <c r="C57" s="23"/>
      <c r="D57" s="23"/>
      <c r="E57" s="23"/>
      <c r="F57" s="23"/>
      <c r="G57" s="23"/>
      <c r="H57" s="24"/>
    </row>
    <row r="58" spans="1:8" ht="16.25" customHeight="1">
      <c r="A58" s="16"/>
      <c r="B58" s="18"/>
      <c r="C58" s="18"/>
      <c r="D58" s="18"/>
      <c r="E58" s="18"/>
      <c r="F58" s="18"/>
      <c r="G58" s="18"/>
      <c r="H58" s="19"/>
    </row>
    <row r="59" spans="1:8" ht="16.25" customHeight="1">
      <c r="A59" s="16"/>
      <c r="B59" s="18"/>
      <c r="C59" s="18"/>
      <c r="D59" s="18"/>
      <c r="E59" s="18"/>
      <c r="F59" s="18"/>
      <c r="G59" s="18"/>
      <c r="H59" s="19"/>
    </row>
    <row r="60" spans="1:8" ht="11.25" customHeight="1">
      <c r="A60" s="20"/>
      <c r="B60" s="23"/>
      <c r="C60" s="23"/>
      <c r="D60" s="23"/>
      <c r="E60" s="23"/>
      <c r="F60" s="23"/>
      <c r="G60" s="23"/>
      <c r="H60" s="24"/>
    </row>
    <row r="62" spans="1:8" ht="15.5">
      <c r="A62" s="1" t="s">
        <v>48</v>
      </c>
      <c r="B62" s="1"/>
      <c r="C62" s="1"/>
      <c r="D62" s="1"/>
      <c r="E62" s="1"/>
      <c r="F62" s="1"/>
      <c r="G62" s="1"/>
      <c r="H62" s="1"/>
    </row>
    <row r="63" spans="1:8" ht="10.5" customHeight="1">
      <c r="A63" s="2"/>
      <c r="B63" s="2"/>
      <c r="C63" s="2"/>
      <c r="D63" s="2"/>
      <c r="E63" s="2"/>
      <c r="F63" s="2"/>
      <c r="G63" s="2"/>
      <c r="H63" s="3"/>
    </row>
    <row r="64" spans="1:8" s="6" customFormat="1" ht="33.75" customHeight="1">
      <c r="A64" s="4" t="s">
        <v>49</v>
      </c>
      <c r="B64" s="5" t="s">
        <v>2</v>
      </c>
      <c r="C64" s="5" t="s">
        <v>3</v>
      </c>
      <c r="D64" s="5" t="s">
        <v>4</v>
      </c>
      <c r="E64" s="5" t="s">
        <v>5</v>
      </c>
      <c r="F64" s="5" t="s">
        <v>6</v>
      </c>
      <c r="G64" s="5" t="s">
        <v>7</v>
      </c>
      <c r="H64" s="5" t="s">
        <v>8</v>
      </c>
    </row>
    <row r="65" spans="1:8" ht="5.25" customHeight="1">
      <c r="A65" s="7"/>
      <c r="B65" s="8"/>
      <c r="C65" s="8"/>
      <c r="D65" s="8"/>
      <c r="E65" s="8"/>
      <c r="F65" s="8"/>
      <c r="G65" s="8"/>
      <c r="H65" s="8"/>
    </row>
    <row r="66" spans="1:8" ht="18.75" customHeight="1">
      <c r="A66" s="9" t="s">
        <v>50</v>
      </c>
      <c r="B66" s="8">
        <v>0</v>
      </c>
      <c r="C66" s="8"/>
      <c r="D66" s="8">
        <v>0</v>
      </c>
      <c r="E66" s="8"/>
      <c r="F66" s="8"/>
      <c r="G66" s="8">
        <v>4080.9799999999996</v>
      </c>
      <c r="H66" s="8">
        <f t="shared" ref="H66:H76" si="4">SUM(B66:G66)</f>
        <v>4080.9799999999996</v>
      </c>
    </row>
    <row r="67" spans="1:8" ht="18.75" customHeight="1">
      <c r="A67" s="9" t="s">
        <v>51</v>
      </c>
      <c r="B67" s="8">
        <v>61447.98</v>
      </c>
      <c r="C67" s="8">
        <v>27149.95</v>
      </c>
      <c r="D67" s="8">
        <v>0</v>
      </c>
      <c r="E67" s="8">
        <v>85.71</v>
      </c>
      <c r="F67" s="8">
        <v>742.89</v>
      </c>
      <c r="G67" s="8"/>
      <c r="H67" s="8">
        <f t="shared" si="4"/>
        <v>89426.530000000013</v>
      </c>
    </row>
    <row r="68" spans="1:8" ht="18.75" customHeight="1">
      <c r="A68" s="7" t="s">
        <v>52</v>
      </c>
      <c r="B68" s="8">
        <v>100313.39</v>
      </c>
      <c r="C68" s="8">
        <v>3000</v>
      </c>
      <c r="D68" s="8">
        <v>0</v>
      </c>
      <c r="E68" s="8">
        <v>1616.28</v>
      </c>
      <c r="F68" s="8">
        <v>1442.8200000000002</v>
      </c>
      <c r="G68" s="8"/>
      <c r="H68" s="8">
        <f t="shared" si="4"/>
        <v>106372.49</v>
      </c>
    </row>
    <row r="69" spans="1:8" ht="18.75" customHeight="1">
      <c r="A69" s="7" t="s">
        <v>53</v>
      </c>
      <c r="B69" s="8">
        <v>48777.39</v>
      </c>
      <c r="C69" s="8">
        <v>144572.93</v>
      </c>
      <c r="D69" s="8">
        <v>306.31</v>
      </c>
      <c r="E69" s="8">
        <v>384.54</v>
      </c>
      <c r="F69" s="8"/>
      <c r="G69" s="8"/>
      <c r="H69" s="8">
        <f t="shared" si="4"/>
        <v>194041.17</v>
      </c>
    </row>
    <row r="70" spans="1:8" ht="18.75" customHeight="1">
      <c r="A70" s="9" t="s">
        <v>54</v>
      </c>
      <c r="B70" s="8">
        <v>32935.160000000003</v>
      </c>
      <c r="C70" s="8">
        <v>34100.03</v>
      </c>
      <c r="D70" s="8">
        <v>306.31</v>
      </c>
      <c r="E70" s="8">
        <v>195.61</v>
      </c>
      <c r="F70" s="8"/>
      <c r="G70" s="8"/>
      <c r="H70" s="8">
        <f t="shared" si="4"/>
        <v>67537.11</v>
      </c>
    </row>
    <row r="71" spans="1:8" ht="18.75" customHeight="1">
      <c r="A71" s="9" t="s">
        <v>55</v>
      </c>
      <c r="B71" s="8">
        <v>82082.929999999993</v>
      </c>
      <c r="C71" s="8">
        <v>127637.62</v>
      </c>
      <c r="D71" s="8">
        <v>306.31</v>
      </c>
      <c r="E71" s="8">
        <v>201.06</v>
      </c>
      <c r="F71" s="8"/>
      <c r="G71" s="8">
        <v>20623.07</v>
      </c>
      <c r="H71" s="8">
        <f t="shared" si="4"/>
        <v>230850.99</v>
      </c>
    </row>
    <row r="72" spans="1:8" ht="26.25" customHeight="1">
      <c r="A72" s="7" t="s">
        <v>56</v>
      </c>
      <c r="B72" s="8">
        <v>0</v>
      </c>
      <c r="C72" s="8">
        <v>102718.26999999999</v>
      </c>
      <c r="D72" s="8">
        <v>0</v>
      </c>
      <c r="E72" s="8">
        <v>246</v>
      </c>
      <c r="F72" s="8"/>
      <c r="G72" s="8"/>
      <c r="H72" s="8">
        <f t="shared" si="4"/>
        <v>102964.26999999999</v>
      </c>
    </row>
    <row r="73" spans="1:8" ht="18.75" customHeight="1">
      <c r="A73" s="9" t="s">
        <v>57</v>
      </c>
      <c r="B73" s="8">
        <v>39606.259999999995</v>
      </c>
      <c r="C73" s="8">
        <v>60000</v>
      </c>
      <c r="D73" s="8">
        <v>0</v>
      </c>
      <c r="E73" s="8">
        <v>1616.28</v>
      </c>
      <c r="F73" s="8">
        <v>1112.8499999999999</v>
      </c>
      <c r="G73" s="8"/>
      <c r="H73" s="8">
        <f t="shared" si="4"/>
        <v>102335.39</v>
      </c>
    </row>
    <row r="74" spans="1:8" ht="18.75" customHeight="1">
      <c r="A74" s="7" t="s">
        <v>58</v>
      </c>
      <c r="B74" s="8">
        <v>0</v>
      </c>
      <c r="C74" s="8"/>
      <c r="D74" s="8">
        <v>306.31</v>
      </c>
      <c r="E74" s="8">
        <v>348.84</v>
      </c>
      <c r="F74" s="8"/>
      <c r="G74" s="8"/>
      <c r="H74" s="8">
        <f>SUM(B74:G74)</f>
        <v>655.15</v>
      </c>
    </row>
    <row r="75" spans="1:8" ht="18.75" customHeight="1">
      <c r="A75" s="9" t="s">
        <v>59</v>
      </c>
      <c r="B75" s="8">
        <v>54776.51</v>
      </c>
      <c r="C75" s="8">
        <v>19446.400000000001</v>
      </c>
      <c r="D75" s="8">
        <v>306.31</v>
      </c>
      <c r="E75" s="8">
        <v>171.18</v>
      </c>
      <c r="F75" s="8">
        <v>233.91</v>
      </c>
      <c r="G75" s="8"/>
      <c r="H75" s="8">
        <f t="shared" si="4"/>
        <v>74934.31</v>
      </c>
    </row>
    <row r="76" spans="1:8" ht="18.75" customHeight="1">
      <c r="A76" s="9" t="s">
        <v>60</v>
      </c>
      <c r="B76" s="8">
        <v>643084.14</v>
      </c>
      <c r="C76" s="8">
        <v>475520.62</v>
      </c>
      <c r="D76" s="8">
        <v>306.31</v>
      </c>
      <c r="E76" s="8">
        <v>525.01</v>
      </c>
      <c r="F76" s="8">
        <v>130758.79</v>
      </c>
      <c r="G76" s="8"/>
      <c r="H76" s="8">
        <f t="shared" si="4"/>
        <v>1250194.8700000001</v>
      </c>
    </row>
    <row r="77" spans="1:8" ht="6" customHeight="1">
      <c r="A77" s="10"/>
      <c r="B77" s="11"/>
      <c r="C77" s="11"/>
      <c r="D77" s="11"/>
      <c r="E77" s="11"/>
      <c r="F77" s="11"/>
      <c r="G77" s="11"/>
      <c r="H77" s="11"/>
    </row>
    <row r="78" spans="1:8" ht="18" customHeight="1">
      <c r="A78" s="12" t="s">
        <v>61</v>
      </c>
      <c r="B78" s="13">
        <f t="shared" ref="B78:H78" si="5">SUM(B66:B77)</f>
        <v>1063023.76</v>
      </c>
      <c r="C78" s="13">
        <f t="shared" si="5"/>
        <v>994145.82000000007</v>
      </c>
      <c r="D78" s="13">
        <f t="shared" si="5"/>
        <v>1837.86</v>
      </c>
      <c r="E78" s="13">
        <f t="shared" si="5"/>
        <v>5390.5100000000011</v>
      </c>
      <c r="F78" s="13">
        <f t="shared" si="5"/>
        <v>134291.25999999998</v>
      </c>
      <c r="G78" s="13">
        <f t="shared" si="5"/>
        <v>24704.05</v>
      </c>
      <c r="H78" s="13">
        <f t="shared" si="5"/>
        <v>2223393.2600000002</v>
      </c>
    </row>
    <row r="79" spans="1:8" ht="6" customHeight="1">
      <c r="A79" s="14"/>
      <c r="B79" s="15"/>
      <c r="C79" s="15"/>
      <c r="D79" s="15"/>
      <c r="E79" s="15"/>
      <c r="F79" s="15"/>
      <c r="G79" s="15"/>
      <c r="H79" s="15"/>
    </row>
    <row r="80" spans="1:8" ht="9" customHeight="1">
      <c r="G80" s="22"/>
    </row>
    <row r="81" spans="1:8" ht="13">
      <c r="B81" s="26"/>
      <c r="C81" s="26"/>
      <c r="D81" s="26"/>
      <c r="E81" s="26"/>
      <c r="F81" s="26"/>
      <c r="G81" s="26"/>
      <c r="H81" s="27"/>
    </row>
    <row r="82" spans="1:8" ht="16.25" customHeight="1">
      <c r="A82" s="16"/>
      <c r="B82" s="18"/>
      <c r="C82" s="18"/>
      <c r="D82" s="18"/>
      <c r="E82" s="18"/>
      <c r="F82" s="18"/>
      <c r="G82" s="18"/>
      <c r="H82" s="19"/>
    </row>
    <row r="83" spans="1:8" ht="16.25" customHeight="1">
      <c r="A83" s="16"/>
      <c r="B83" s="18"/>
      <c r="C83" s="18"/>
      <c r="D83" s="18"/>
      <c r="E83" s="18"/>
      <c r="F83" s="18"/>
      <c r="G83" s="18"/>
      <c r="H83" s="19"/>
    </row>
    <row r="84" spans="1:8" ht="30.75" customHeight="1">
      <c r="A84" s="28" t="s">
        <v>62</v>
      </c>
      <c r="B84" s="29">
        <f t="shared" ref="B84:H84" si="6">SUM(B27,B54,B78)</f>
        <v>3505263.34</v>
      </c>
      <c r="C84" s="29">
        <f t="shared" si="6"/>
        <v>12119191.01</v>
      </c>
      <c r="D84" s="29">
        <f t="shared" si="6"/>
        <v>9801.9500000000025</v>
      </c>
      <c r="E84" s="29">
        <f t="shared" si="6"/>
        <v>15701.59</v>
      </c>
      <c r="F84" s="29">
        <f t="shared" si="6"/>
        <v>359071.83999999997</v>
      </c>
      <c r="G84" s="29">
        <f t="shared" si="6"/>
        <v>207400.75999999998</v>
      </c>
      <c r="H84" s="29">
        <f t="shared" si="6"/>
        <v>16216430.49</v>
      </c>
    </row>
    <row r="86" spans="1:8">
      <c r="F86" s="30"/>
      <c r="G86" s="31"/>
      <c r="H86" s="30">
        <f>SUM(D30,D57,D81)</f>
        <v>0</v>
      </c>
    </row>
    <row r="87" spans="1:8">
      <c r="G87" s="31"/>
      <c r="H87" s="30">
        <f>SUM(E30,E57,E81)</f>
        <v>0</v>
      </c>
    </row>
    <row r="88" spans="1:8">
      <c r="F88" s="32"/>
      <c r="G88" s="31"/>
      <c r="H88" s="30"/>
    </row>
    <row r="90" spans="1:8">
      <c r="G90" s="31"/>
      <c r="H90" s="30"/>
    </row>
    <row r="94" spans="1:8">
      <c r="G94" s="31"/>
      <c r="H94" s="30"/>
    </row>
  </sheetData>
  <printOptions horizontalCentered="1"/>
  <pageMargins left="0.27559055118110237" right="0.19685039370078741" top="0.94488188976377963" bottom="0.51181102362204722" header="0" footer="0"/>
  <pageSetup paperSize="9" orientation="landscape" r:id="rId1"/>
  <headerFooter alignWithMargins="0"/>
  <rowBreaks count="5" manualBreakCount="5">
    <brk id="29" max="16383" man="1"/>
    <brk id="33" max="16383" man="1"/>
    <brk id="56" max="16383" man="1"/>
    <brk id="60" max="16383" man="1"/>
    <brk id="8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repercusión</vt:lpstr>
      <vt:lpstr>'Gastos repercusión'!Área_de_impresión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2022-03-16T15:29:13Z</dcterms:created>
  <dcterms:modified xsi:type="dcterms:W3CDTF">2022-03-21T10:46:30Z</dcterms:modified>
</cp:coreProperties>
</file>