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Z:\PORTAL DE TRANSPARENCIA\INFORMACION ECONOMICA\CONTRATOS\2021\ESTADISTICAS\"/>
    </mc:Choice>
  </mc:AlternateContent>
  <xr:revisionPtr revIDLastSave="0" documentId="13_ncr:1_{5DBA2B78-77DA-4B04-9696-78A5B028427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ONTRATOS BASADOS EN AM_21 UPM" sheetId="1" r:id="rId1"/>
  </sheets>
  <externalReferences>
    <externalReference r:id="rId2"/>
  </externalReferences>
  <definedNames>
    <definedName name="_xlnm.Print_Area" localSheetId="0">'CONTRATOS BASADOS EN AM_21 UPM'!$A$1:$F$57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D56" i="1" l="1"/>
  <c r="C56" i="1"/>
  <c r="B56" i="1"/>
  <c r="F55" i="1"/>
  <c r="E55" i="1"/>
  <c r="F54" i="1"/>
  <c r="E54" i="1"/>
  <c r="D50" i="1"/>
  <c r="C50" i="1"/>
  <c r="B50" i="1"/>
  <c r="F49" i="1"/>
  <c r="E49" i="1"/>
  <c r="F48" i="1"/>
  <c r="E48" i="1"/>
  <c r="E56" i="1" l="1"/>
  <c r="E50" i="1"/>
  <c r="F50" i="1"/>
  <c r="F56" i="1"/>
</calcChain>
</file>

<file path=xl/sharedStrings.xml><?xml version="1.0" encoding="utf-8"?>
<sst xmlns="http://schemas.openxmlformats.org/spreadsheetml/2006/main" count="20" uniqueCount="12">
  <si>
    <t>Tipo de Contrato</t>
  </si>
  <si>
    <t>Suministros</t>
  </si>
  <si>
    <t>Servicios</t>
  </si>
  <si>
    <t>Obras</t>
  </si>
  <si>
    <t>TOTAL</t>
  </si>
  <si>
    <t>% 2019-2020</t>
  </si>
  <si>
    <t>TIPO DE CONTRATO</t>
  </si>
  <si>
    <t>ACUERDOS MARCO</t>
  </si>
  <si>
    <t>Nº DE CONTRATOS</t>
  </si>
  <si>
    <t>IMPORTE 
(IVA excluido)</t>
  </si>
  <si>
    <t>TOTALES</t>
  </si>
  <si>
    <t>%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</si>
</sst>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double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double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double">
        <color rgb="FF0070C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4" fillId="0" borderId="1" xfId="0" applyNumberFormat="1" applyFont="1" applyFill="1" applyBorder="1"/>
    <xf numFmtId="10" fontId="0" fillId="0" borderId="1" xfId="0" applyNumberFormat="1" applyBorder="1"/>
    <xf numFmtId="0" fontId="5" fillId="0" borderId="1" xfId="0" applyFont="1" applyFill="1" applyBorder="1" applyAlignment="1">
      <alignment vertical="center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0" fillId="0" borderId="6" xfId="0" applyBorder="1"/>
    <xf numFmtId="4" fontId="0" fillId="0" borderId="7" xfId="0" applyNumberFormat="1" applyBorder="1"/>
    <xf numFmtId="0" fontId="7" fillId="0" borderId="8" xfId="0" applyFont="1" applyBorder="1" applyAlignment="1">
      <alignment vertical="center"/>
    </xf>
    <xf numFmtId="0" fontId="9" fillId="0" borderId="9" xfId="0" applyFont="1" applyBorder="1"/>
    <xf numFmtId="4" fontId="9" fillId="0" borderId="10" xfId="0" applyNumberFormat="1" applyFont="1" applyBorder="1"/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/>
              <a:t>CONTRATOS BASADOS EN ACUERDO MARCO 2021 POR NÚMERO DE CONTRATOS</a:t>
            </a:r>
          </a:p>
        </c:rich>
      </c:tx>
      <c:layout>
        <c:manualLayout>
          <c:xMode val="edge"/>
          <c:yMode val="edge"/>
          <c:x val="0.14001174678340034"/>
          <c:y val="3.844768202484625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4AC4-4718-A412-57CA4C5D641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AC4-4718-A412-57CA4C5D641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4AC4-4718-A412-57CA4C5D64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[1]AM!$A$3:$A$5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[1]AM!$B$3:$B$5</c:f>
              <c:numCache>
                <c:formatCode>General</c:formatCode>
                <c:ptCount val="3"/>
                <c:pt idx="0">
                  <c:v>4028</c:v>
                </c:pt>
                <c:pt idx="1">
                  <c:v>103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C4-4718-A412-57CA4C5D6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0943656"/>
        <c:axId val="327624496"/>
      </c:barChart>
      <c:catAx>
        <c:axId val="40094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7624496"/>
        <c:crosses val="autoZero"/>
        <c:auto val="1"/>
        <c:lblAlgn val="ctr"/>
        <c:lblOffset val="100"/>
        <c:noMultiLvlLbl val="0"/>
      </c:catAx>
      <c:valAx>
        <c:axId val="32762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094365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800" b="1" i="0" baseline="0">
                <a:effectLst/>
              </a:rPr>
              <a:t>CONTRATOS BASADOS EN ACUERDO MARCO 2021 POR IMPORTE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14001174678340034"/>
          <c:y val="3.844768202484625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883F-40BF-85F3-D6C2FD014A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83F-40BF-85F3-D6C2FD014AB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883F-40BF-85F3-D6C2FD014A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[1]AM!$A$3:$A$5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[1]AM!$C$3:$C$5</c:f>
              <c:numCache>
                <c:formatCode>General</c:formatCode>
                <c:ptCount val="3"/>
                <c:pt idx="0">
                  <c:v>6712780.5639999975</c:v>
                </c:pt>
                <c:pt idx="1">
                  <c:v>71988.029999999984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3F-40BF-85F3-D6C2FD014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95859208"/>
        <c:axId val="583281376"/>
      </c:barChart>
      <c:catAx>
        <c:axId val="395859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3281376"/>
        <c:crosses val="autoZero"/>
        <c:auto val="1"/>
        <c:lblAlgn val="ctr"/>
        <c:lblOffset val="100"/>
        <c:noMultiLvlLbl val="0"/>
      </c:catAx>
      <c:valAx>
        <c:axId val="58328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585920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</xdr:colOff>
      <xdr:row>9</xdr:row>
      <xdr:rowOff>23812</xdr:rowOff>
    </xdr:from>
    <xdr:to>
      <xdr:col>4</xdr:col>
      <xdr:colOff>433387</xdr:colOff>
      <xdr:row>23</xdr:row>
      <xdr:rowOff>100012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</xdr:colOff>
      <xdr:row>27</xdr:row>
      <xdr:rowOff>164782</xdr:rowOff>
    </xdr:from>
    <xdr:to>
      <xdr:col>4</xdr:col>
      <xdr:colOff>349567</xdr:colOff>
      <xdr:row>42</xdr:row>
      <xdr:rowOff>58102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esther.alonso\Downloads\Estad&#237;sticas_contratos_basados%20en%20AM_20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"/>
    </sheetNames>
    <sheetDataSet>
      <sheetData sheetId="0">
        <row r="3">
          <cell r="A3" t="str">
            <v>Suministros</v>
          </cell>
          <cell r="B3">
            <v>4028</v>
          </cell>
          <cell r="C3">
            <v>6712780.5639999975</v>
          </cell>
        </row>
        <row r="4">
          <cell r="A4" t="str">
            <v>Servicios</v>
          </cell>
          <cell r="B4">
            <v>103</v>
          </cell>
          <cell r="C4">
            <v>71988.029999999984</v>
          </cell>
        </row>
        <row r="5">
          <cell r="A5" t="str">
            <v>Obras</v>
          </cell>
          <cell r="B5">
            <v>0</v>
          </cell>
          <cell r="C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6"/>
  <sheetViews>
    <sheetView tabSelected="1" zoomScaleNormal="100" workbookViewId="0">
      <selection activeCell="A25" sqref="A25:XFD25"/>
    </sheetView>
  </sheetViews>
  <sheetFormatPr baseColWidth="10" defaultRowHeight="14.4" x14ac:dyDescent="0.3"/>
  <cols>
    <col min="1" max="1" width="26.44140625" bestFit="1" customWidth="1"/>
    <col min="2" max="2" width="16.33203125" bestFit="1" customWidth="1"/>
    <col min="3" max="3" width="18.5546875" bestFit="1" customWidth="1"/>
    <col min="4" max="4" width="17.44140625" bestFit="1" customWidth="1"/>
    <col min="5" max="5" width="20.33203125" bestFit="1" customWidth="1"/>
    <col min="6" max="6" width="22.6640625" customWidth="1"/>
    <col min="9" max="10" width="12.6640625" bestFit="1" customWidth="1"/>
    <col min="11" max="11" width="11.6640625" bestFit="1" customWidth="1"/>
    <col min="12" max="12" width="16.44140625" bestFit="1" customWidth="1"/>
    <col min="16" max="16" width="12.6640625" bestFit="1" customWidth="1"/>
  </cols>
  <sheetData>
    <row r="2" spans="1:3" ht="15" thickBot="1" x14ac:dyDescent="0.35"/>
    <row r="3" spans="1:3" ht="16.2" thickTop="1" x14ac:dyDescent="0.3">
      <c r="A3" s="16" t="s">
        <v>6</v>
      </c>
      <c r="B3" s="18" t="s">
        <v>7</v>
      </c>
      <c r="C3" s="19"/>
    </row>
    <row r="4" spans="1:3" ht="31.2" x14ac:dyDescent="0.3">
      <c r="A4" s="17"/>
      <c r="B4" s="8" t="s">
        <v>8</v>
      </c>
      <c r="C4" s="9" t="s">
        <v>9</v>
      </c>
    </row>
    <row r="5" spans="1:3" ht="15.6" x14ac:dyDescent="0.3">
      <c r="A5" s="10" t="s">
        <v>1</v>
      </c>
      <c r="B5" s="11">
        <v>4028</v>
      </c>
      <c r="C5" s="12">
        <v>6712780.5639999975</v>
      </c>
    </row>
    <row r="6" spans="1:3" ht="15.6" x14ac:dyDescent="0.3">
      <c r="A6" s="10" t="s">
        <v>2</v>
      </c>
      <c r="B6" s="11">
        <v>103</v>
      </c>
      <c r="C6" s="12">
        <v>71988.029999999984</v>
      </c>
    </row>
    <row r="7" spans="1:3" ht="15.6" x14ac:dyDescent="0.3">
      <c r="A7" s="10" t="s">
        <v>3</v>
      </c>
      <c r="B7" s="11">
        <v>0</v>
      </c>
      <c r="C7" s="12">
        <v>0</v>
      </c>
    </row>
    <row r="8" spans="1:3" ht="16.2" thickBot="1" x14ac:dyDescent="0.35">
      <c r="A8" s="13" t="s">
        <v>10</v>
      </c>
      <c r="B8" s="14">
        <f>SUM(B5:B7)</f>
        <v>4131</v>
      </c>
      <c r="C8" s="15">
        <f>SUM(C5:C7)</f>
        <v>6784768.5939999977</v>
      </c>
    </row>
    <row r="9" spans="1:3" ht="15" thickTop="1" x14ac:dyDescent="0.3"/>
    <row r="47" spans="1:6" x14ac:dyDescent="0.3">
      <c r="A47" s="1" t="s">
        <v>0</v>
      </c>
      <c r="B47" s="1">
        <v>2019</v>
      </c>
      <c r="C47" s="1">
        <v>2020</v>
      </c>
      <c r="D47" s="1">
        <v>2021</v>
      </c>
      <c r="E47" s="1" t="s">
        <v>5</v>
      </c>
      <c r="F47" s="1" t="s">
        <v>11</v>
      </c>
    </row>
    <row r="48" spans="1:6" ht="15.6" x14ac:dyDescent="0.3">
      <c r="A48" s="2" t="s">
        <v>1</v>
      </c>
      <c r="B48" s="3">
        <v>3334</v>
      </c>
      <c r="C48" s="3">
        <v>3756</v>
      </c>
      <c r="D48" s="3">
        <v>4028</v>
      </c>
      <c r="E48" s="4">
        <f>(C48-B48)/B48</f>
        <v>0.12657468506298741</v>
      </c>
      <c r="F48" s="4">
        <f>(D48-B48)/B48</f>
        <v>0.20815836832633472</v>
      </c>
    </row>
    <row r="49" spans="1:6" ht="15.6" x14ac:dyDescent="0.3">
      <c r="A49" s="2" t="s">
        <v>2</v>
      </c>
      <c r="B49" s="3">
        <v>6</v>
      </c>
      <c r="C49" s="3">
        <v>65</v>
      </c>
      <c r="D49" s="3">
        <v>103</v>
      </c>
      <c r="E49" s="4">
        <f t="shared" ref="E49:E50" si="0">(C49-B49)/B49</f>
        <v>9.8333333333333339</v>
      </c>
      <c r="F49" s="4">
        <f t="shared" ref="F49:F50" si="1">(D49-B49)/B49</f>
        <v>16.166666666666668</v>
      </c>
    </row>
    <row r="50" spans="1:6" ht="15.6" x14ac:dyDescent="0.3">
      <c r="A50" s="5" t="s">
        <v>4</v>
      </c>
      <c r="B50" s="6">
        <f>SUM(B48:B49)</f>
        <v>3340</v>
      </c>
      <c r="C50" s="6">
        <f t="shared" ref="C50:D50" si="2">SUM(C48:C49)</f>
        <v>3821</v>
      </c>
      <c r="D50" s="6">
        <f t="shared" si="2"/>
        <v>4131</v>
      </c>
      <c r="E50" s="7">
        <f t="shared" si="0"/>
        <v>0.14401197604790419</v>
      </c>
      <c r="F50" s="7">
        <f t="shared" si="1"/>
        <v>0.23682634730538923</v>
      </c>
    </row>
    <row r="53" spans="1:6" x14ac:dyDescent="0.3">
      <c r="A53" s="1" t="s">
        <v>0</v>
      </c>
      <c r="B53" s="1">
        <v>2019</v>
      </c>
      <c r="C53" s="1">
        <v>2020</v>
      </c>
      <c r="D53" s="1">
        <v>2021</v>
      </c>
      <c r="E53" s="1" t="s">
        <v>5</v>
      </c>
      <c r="F53" s="1" t="s">
        <v>11</v>
      </c>
    </row>
    <row r="54" spans="1:6" ht="15.6" x14ac:dyDescent="0.3">
      <c r="A54" s="2" t="s">
        <v>1</v>
      </c>
      <c r="B54" s="3">
        <v>2135535.4900000002</v>
      </c>
      <c r="C54" s="3">
        <v>6309504.0600000005</v>
      </c>
      <c r="D54" s="3">
        <v>6712780.5639999975</v>
      </c>
      <c r="E54" s="4">
        <f>(C54-B54)/B54</f>
        <v>1.9545301820294263</v>
      </c>
      <c r="F54" s="4">
        <f>(D54-B54)/B54</f>
        <v>2.1433711101659081</v>
      </c>
    </row>
    <row r="55" spans="1:6" ht="15.6" x14ac:dyDescent="0.3">
      <c r="A55" s="2" t="s">
        <v>2</v>
      </c>
      <c r="B55" s="3">
        <v>2337.5</v>
      </c>
      <c r="C55" s="3">
        <v>44501</v>
      </c>
      <c r="D55" s="3">
        <v>71988.029999999984</v>
      </c>
      <c r="E55" s="4">
        <f t="shared" ref="E55:E56" si="3">(C55-B55)/B55</f>
        <v>18.037860962566846</v>
      </c>
      <c r="F55" s="4">
        <f t="shared" ref="F55:F56" si="4">(D55-B55)/B55</f>
        <v>29.797018181818174</v>
      </c>
    </row>
    <row r="56" spans="1:6" ht="15.6" x14ac:dyDescent="0.3">
      <c r="A56" s="5" t="s">
        <v>4</v>
      </c>
      <c r="B56" s="6">
        <f>SUM(B54:B55)</f>
        <v>2137872.9900000002</v>
      </c>
      <c r="C56" s="6">
        <f t="shared" ref="C56:D56" si="5">SUM(C54:C55)</f>
        <v>6354005.0600000005</v>
      </c>
      <c r="D56" s="6">
        <f t="shared" si="5"/>
        <v>6784768.5939999977</v>
      </c>
      <c r="E56" s="7">
        <f t="shared" si="3"/>
        <v>1.9721153172902006</v>
      </c>
      <c r="F56" s="7">
        <f t="shared" si="4"/>
        <v>2.1736069568847478</v>
      </c>
    </row>
  </sheetData>
  <mergeCells count="2">
    <mergeCell ref="A3:A4"/>
    <mergeCell ref="B3:C3"/>
  </mergeCells>
  <pageMargins left="0.11811023622047245" right="0.11811023622047245" top="0.74803149606299213" bottom="0.74803149606299213" header="0.31496062992125984" footer="0.31496062992125984"/>
  <pageSetup paperSize="9" scale="80" orientation="portrait" horizontalDpi="1200" verticalDpi="1200" r:id="rId1"/>
  <headerFooter>
    <oddHeader>&amp;L&amp;G&amp;CESTADÍSTICAS CONTRATOS BASADOS EN AM 2021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BASADOS EN AM_21 UPM</vt:lpstr>
      <vt:lpstr>'CONTRATOS BASADOS EN AM_21 UPM'!Área_de_impresión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mariajesus.carrasco</cp:lastModifiedBy>
  <cp:lastPrinted>2022-04-26T06:30:00Z</cp:lastPrinted>
  <dcterms:created xsi:type="dcterms:W3CDTF">2022-04-25T15:39:48Z</dcterms:created>
  <dcterms:modified xsi:type="dcterms:W3CDTF">2022-04-26T06:30:07Z</dcterms:modified>
</cp:coreProperties>
</file>