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Z:\PORTAL DE TRANSPARENCIA\INFORMACION ECONOMICA\CONTRATOS\2021\ESTADISTICAS\"/>
    </mc:Choice>
  </mc:AlternateContent>
  <xr:revisionPtr revIDLastSave="0" documentId="13_ncr:1_{773231F9-6F07-49EF-BC11-17F2C936CD3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ONTRATOS ADJUDICADOS" sheetId="1" r:id="rId1"/>
  </sheets>
  <definedNames>
    <definedName name="_xlnm.Print_Area" localSheetId="0">'CONTRATOS ADJUDICADOS'!$A$1:$J$65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B10" i="1"/>
  <c r="C9" i="1" s="1"/>
  <c r="E8" i="1" l="1"/>
  <c r="C8" i="1"/>
  <c r="C7" i="1"/>
  <c r="C10" i="1" s="1"/>
  <c r="E7" i="1"/>
  <c r="E9" i="1"/>
</calcChain>
</file>

<file path=xl/sharedStrings.xml><?xml version="1.0" encoding="utf-8"?>
<sst xmlns="http://schemas.openxmlformats.org/spreadsheetml/2006/main" count="39" uniqueCount="35">
  <si>
    <t>Tipo de Contrato</t>
  </si>
  <si>
    <t>Importe en Euros</t>
  </si>
  <si>
    <t>Porcentaje</t>
  </si>
  <si>
    <t>Número adjudicado</t>
  </si>
  <si>
    <t>Suministros</t>
  </si>
  <si>
    <t>Etiquetas de fila</t>
  </si>
  <si>
    <t>Suma de PRECIO DE ADJUDICACIÓN SIN IVA</t>
  </si>
  <si>
    <t>Cuenta de REFERENCIA</t>
  </si>
  <si>
    <t>Servicios</t>
  </si>
  <si>
    <t>A</t>
  </si>
  <si>
    <t>Obras</t>
  </si>
  <si>
    <t>C</t>
  </si>
  <si>
    <t>TOTAL</t>
  </si>
  <si>
    <t>E</t>
  </si>
  <si>
    <t>Total general</t>
  </si>
  <si>
    <t>Tipo de contrato</t>
  </si>
  <si>
    <t>Procedimiento abierto</t>
  </si>
  <si>
    <t>Procedimiento restringido</t>
  </si>
  <si>
    <t>Procedimiento negociado</t>
  </si>
  <si>
    <t>Diálogo competitivo</t>
  </si>
  <si>
    <t>Adjudicación directa</t>
  </si>
  <si>
    <t>Total</t>
  </si>
  <si>
    <t>Multiplic. Criterios</t>
  </si>
  <si>
    <t>Único criterio</t>
  </si>
  <si>
    <t>Con publicidad</t>
  </si>
  <si>
    <t>Sin publicidad</t>
  </si>
  <si>
    <t>De obras</t>
  </si>
  <si>
    <t>De suministros</t>
  </si>
  <si>
    <t>Patrimoniales</t>
  </si>
  <si>
    <t>De gestión de servicios públicos</t>
  </si>
  <si>
    <t>De servicios</t>
  </si>
  <si>
    <t>De concesión pública</t>
  </si>
  <si>
    <t>De colaboración entre el sector público y el sector privado</t>
  </si>
  <si>
    <t>De carácter administrativo especial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</si>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</sst>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4" fillId="0" borderId="1" xfId="0" applyNumberFormat="1" applyFont="1" applyFill="1" applyBorder="1"/>
    <xf numFmtId="10" fontId="0" fillId="0" borderId="1" xfId="0" applyNumberFormat="1" applyBorder="1"/>
    <xf numFmtId="0" fontId="4" fillId="0" borderId="1" xfId="0" applyFont="1" applyFill="1" applyBorder="1"/>
    <xf numFmtId="4" fontId="0" fillId="0" borderId="0" xfId="0" applyNumberFormat="1"/>
    <xf numFmtId="0" fontId="5" fillId="0" borderId="1" xfId="0" applyFont="1" applyFill="1" applyBorder="1" applyAlignment="1">
      <alignment vertical="center"/>
    </xf>
    <xf numFmtId="4" fontId="1" fillId="0" borderId="1" xfId="0" applyNumberFormat="1" applyFont="1" applyBorder="1"/>
    <xf numFmtId="10" fontId="1" fillId="0" borderId="1" xfId="0" applyNumberFormat="1" applyFont="1" applyBorder="1"/>
    <xf numFmtId="0" fontId="1" fillId="0" borderId="1" xfId="0" applyFont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0" fontId="1" fillId="0" borderId="2" xfId="0" applyFon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/>
              <a:t>Importe contratado por Tipo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899798320466307"/>
          <c:y val="0.19275765026704447"/>
          <c:w val="0.73614439632088191"/>
          <c:h val="0.732567471946597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1E-47C5-A2F1-016FB7A23538}"/>
              </c:ext>
            </c:extLst>
          </c:dPt>
          <c:dPt>
            <c:idx val="1"/>
            <c:invertIfNegative val="0"/>
            <c:bubble3D val="0"/>
            <c:spPr>
              <a:solidFill>
                <a:srgbClr val="AC75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1E-47C5-A2F1-016FB7A2353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1E-47C5-A2F1-016FB7A235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'CONTRATOS ADJUDICADOS'!$A$7:$A$9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ADJUDICADOS'!$B$7:$B$9</c:f>
              <c:numCache>
                <c:formatCode>#,##0.00</c:formatCode>
                <c:ptCount val="3"/>
                <c:pt idx="0">
                  <c:v>18851752.52</c:v>
                </c:pt>
                <c:pt idx="1">
                  <c:v>9578242.049999997</c:v>
                </c:pt>
                <c:pt idx="2">
                  <c:v>1589353.41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1E-47C5-A2F1-016FB7A2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182432"/>
        <c:axId val="373186744"/>
      </c:barChart>
      <c:catAx>
        <c:axId val="373182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186744"/>
        <c:crosses val="autoZero"/>
        <c:auto val="1"/>
        <c:lblAlgn val="ctr"/>
        <c:lblOffset val="100"/>
        <c:noMultiLvlLbl val="0"/>
      </c:catAx>
      <c:valAx>
        <c:axId val="373186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18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11811023622047245" r="0.11811023622047245" t="0.74803149606299213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/>
              <a:t>Número de contratos adjudicados</a:t>
            </a:r>
            <a:r>
              <a:rPr lang="es-ES" sz="1600" b="1" baseline="0"/>
              <a:t> por Tipo</a:t>
            </a:r>
            <a:endParaRPr lang="es-E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3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A-4119-AF3A-5BED8DB8B284}"/>
              </c:ext>
            </c:extLst>
          </c:dPt>
          <c:dPt>
            <c:idx val="1"/>
            <c:bubble3D val="0"/>
            <c:spPr>
              <a:solidFill>
                <a:srgbClr val="AC75D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8A-4119-AF3A-5BED8DB8B28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8A-4119-AF3A-5BED8DB8B2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'CONTRATOS ADJUDICADOS'!$A$7:$A$9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ADJUDICADOS'!$E$7:$E$9</c:f>
              <c:numCache>
                <c:formatCode>0.00%</c:formatCode>
                <c:ptCount val="3"/>
                <c:pt idx="0">
                  <c:v>0.65569620253164562</c:v>
                </c:pt>
                <c:pt idx="1">
                  <c:v>0.33164556962025316</c:v>
                </c:pt>
                <c:pt idx="2">
                  <c:v>1.2658227848101266E-2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8A-4119-AF3A-5BED8DB8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12</xdr:row>
      <xdr:rowOff>11430</xdr:rowOff>
    </xdr:from>
    <xdr:to>
      <xdr:col>7</xdr:col>
      <xdr:colOff>165735</xdr:colOff>
      <xdr:row>28</xdr:row>
      <xdr:rowOff>119380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312420</xdr:colOff>
      <xdr:row>35</xdr:row>
      <xdr:rowOff>16510</xdr:rowOff>
    </xdr:from>
    <xdr:to>
      <xdr:col>6</xdr:col>
      <xdr:colOff>467360</xdr:colOff>
      <xdr:row>51</xdr:row>
      <xdr:rowOff>71120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65"/>
  <sheetViews>
    <sheetView tabSelected="1" topLeftCell="A46" zoomScaleNormal="100" workbookViewId="0">
      <selection activeCell="C71" sqref="C71"/>
    </sheetView>
  </sheetViews>
  <sheetFormatPr baseColWidth="10" defaultRowHeight="14.4" x14ac:dyDescent="0.3"/>
  <cols>
    <col min="1" max="1" width="15" bestFit="1" customWidth="1"/>
    <col min="2" max="2" width="15.44140625" bestFit="1" customWidth="1"/>
    <col min="3" max="3" width="19.44140625" customWidth="1"/>
    <col min="4" max="4" width="15" customWidth="1"/>
    <col min="5" max="5" width="9.44140625" customWidth="1"/>
    <col min="9" max="10" width="12.6640625" bestFit="1" customWidth="1"/>
  </cols>
  <sheetData>
    <row r="6" spans="1:17" x14ac:dyDescent="0.3">
      <c r="A6" s="1" t="s">
        <v>0</v>
      </c>
      <c r="B6" s="1" t="s">
        <v>1</v>
      </c>
      <c r="C6" s="2" t="s">
        <v>2</v>
      </c>
      <c r="D6" s="1" t="s">
        <v>3</v>
      </c>
      <c r="E6" s="2" t="s">
        <v>2</v>
      </c>
    </row>
    <row r="7" spans="1:17" ht="15.6" x14ac:dyDescent="0.3">
      <c r="A7" s="3" t="s">
        <v>4</v>
      </c>
      <c r="B7" s="4">
        <v>18851752.52</v>
      </c>
      <c r="C7" s="5">
        <f>(B7/$B$10)</f>
        <v>0.62798674150283795</v>
      </c>
      <c r="D7" s="6">
        <v>259</v>
      </c>
      <c r="E7" s="5">
        <f>(D7/$D$10)</f>
        <v>0.65569620253164562</v>
      </c>
      <c r="I7" s="7"/>
      <c r="O7" t="s">
        <v>5</v>
      </c>
      <c r="P7" t="s">
        <v>6</v>
      </c>
      <c r="Q7" t="s">
        <v>7</v>
      </c>
    </row>
    <row r="8" spans="1:17" ht="15.6" x14ac:dyDescent="0.3">
      <c r="A8" s="3" t="s">
        <v>8</v>
      </c>
      <c r="B8" s="4">
        <v>9578242.049999997</v>
      </c>
      <c r="C8" s="5">
        <f t="shared" ref="C8:C9" si="0">(B8/$B$10)</f>
        <v>0.31906895700670707</v>
      </c>
      <c r="D8" s="6">
        <v>131</v>
      </c>
      <c r="E8" s="5">
        <f t="shared" ref="E8:E10" si="1">(D8/$D$10)</f>
        <v>0.33164556962025316</v>
      </c>
      <c r="I8" s="7"/>
      <c r="O8" t="s">
        <v>9</v>
      </c>
      <c r="P8">
        <v>1589353.41</v>
      </c>
      <c r="Q8">
        <v>5</v>
      </c>
    </row>
    <row r="9" spans="1:17" ht="15.6" x14ac:dyDescent="0.3">
      <c r="A9" s="3" t="s">
        <v>10</v>
      </c>
      <c r="B9" s="4">
        <v>1589353.41</v>
      </c>
      <c r="C9" s="5">
        <f t="shared" si="0"/>
        <v>5.2944301490454961E-2</v>
      </c>
      <c r="D9" s="6">
        <v>5</v>
      </c>
      <c r="E9" s="5">
        <f t="shared" si="1"/>
        <v>1.2658227848101266E-2</v>
      </c>
      <c r="I9" s="7"/>
      <c r="O9" t="s">
        <v>11</v>
      </c>
      <c r="P9">
        <v>18851752.52</v>
      </c>
      <c r="Q9">
        <v>259</v>
      </c>
    </row>
    <row r="10" spans="1:17" ht="15.6" x14ac:dyDescent="0.3">
      <c r="A10" s="8" t="s">
        <v>12</v>
      </c>
      <c r="B10" s="9">
        <f>SUM(B7:B9)</f>
        <v>30019347.979999997</v>
      </c>
      <c r="C10" s="10">
        <f>SUM(C7:C9)</f>
        <v>1</v>
      </c>
      <c r="D10" s="11">
        <f>SUM(D7:D9)</f>
        <v>395</v>
      </c>
      <c r="E10" s="10">
        <f t="shared" si="1"/>
        <v>1</v>
      </c>
      <c r="I10" s="7"/>
      <c r="O10" t="s">
        <v>13</v>
      </c>
      <c r="P10">
        <v>9578242.049999997</v>
      </c>
      <c r="Q10">
        <v>131</v>
      </c>
    </row>
    <row r="11" spans="1:17" x14ac:dyDescent="0.3">
      <c r="O11" t="s">
        <v>14</v>
      </c>
      <c r="P11">
        <v>30019347.979999997</v>
      </c>
      <c r="Q11">
        <v>395</v>
      </c>
    </row>
    <row r="14" spans="1:17" x14ac:dyDescent="0.3">
      <c r="A14" s="12"/>
    </row>
    <row r="15" spans="1:17" ht="15.6" x14ac:dyDescent="0.3">
      <c r="A15" s="13"/>
    </row>
    <row r="16" spans="1:17" ht="15.6" x14ac:dyDescent="0.3">
      <c r="A16" s="13"/>
    </row>
    <row r="17" spans="1:1" ht="15.6" x14ac:dyDescent="0.3">
      <c r="A17" s="13"/>
    </row>
    <row r="18" spans="1:1" ht="15.6" x14ac:dyDescent="0.3">
      <c r="A18" s="13"/>
    </row>
    <row r="54" spans="1:10" x14ac:dyDescent="0.3">
      <c r="A54" s="20" t="s">
        <v>15</v>
      </c>
      <c r="B54" s="19" t="s">
        <v>16</v>
      </c>
      <c r="C54" s="19"/>
      <c r="D54" s="19" t="s">
        <v>17</v>
      </c>
      <c r="E54" s="19"/>
      <c r="F54" s="19" t="s">
        <v>18</v>
      </c>
      <c r="G54" s="19"/>
      <c r="H54" s="19" t="s">
        <v>19</v>
      </c>
      <c r="I54" s="19" t="s">
        <v>20</v>
      </c>
      <c r="J54" s="19" t="s">
        <v>21</v>
      </c>
    </row>
    <row r="55" spans="1:10" ht="28.8" x14ac:dyDescent="0.3">
      <c r="A55" s="20"/>
      <c r="B55" s="14" t="s">
        <v>22</v>
      </c>
      <c r="C55" s="14" t="s">
        <v>23</v>
      </c>
      <c r="D55" s="14" t="s">
        <v>22</v>
      </c>
      <c r="E55" s="14" t="s">
        <v>23</v>
      </c>
      <c r="F55" s="14" t="s">
        <v>24</v>
      </c>
      <c r="G55" s="14" t="s">
        <v>25</v>
      </c>
      <c r="H55" s="19"/>
      <c r="I55" s="19"/>
      <c r="J55" s="19"/>
    </row>
    <row r="56" spans="1:10" x14ac:dyDescent="0.3">
      <c r="A56" s="15" t="s">
        <v>26</v>
      </c>
      <c r="B56" s="16">
        <v>1464784.97</v>
      </c>
      <c r="C56" s="16"/>
      <c r="D56" s="15"/>
      <c r="E56" s="15"/>
      <c r="F56" s="15"/>
      <c r="G56" s="15"/>
      <c r="H56" s="15"/>
      <c r="I56" s="16">
        <v>124568.44</v>
      </c>
      <c r="J56" s="16">
        <v>1589353.41</v>
      </c>
    </row>
    <row r="57" spans="1:10" x14ac:dyDescent="0.3">
      <c r="A57" s="15" t="s">
        <v>27</v>
      </c>
      <c r="B57" s="16">
        <v>15853486.890000002</v>
      </c>
      <c r="C57" s="16">
        <v>706639.3600000001</v>
      </c>
      <c r="D57" s="15"/>
      <c r="E57" s="15"/>
      <c r="F57" s="15"/>
      <c r="G57" s="16">
        <v>2291626.27</v>
      </c>
      <c r="H57" s="15"/>
      <c r="I57" s="15"/>
      <c r="J57" s="16">
        <v>18851752.520000003</v>
      </c>
    </row>
    <row r="58" spans="1:10" x14ac:dyDescent="0.3">
      <c r="A58" s="15" t="s">
        <v>28</v>
      </c>
      <c r="B58" s="15"/>
      <c r="C58" s="15"/>
      <c r="D58" s="15"/>
      <c r="E58" s="15"/>
      <c r="F58" s="15"/>
      <c r="G58" s="15"/>
      <c r="H58" s="15"/>
      <c r="I58" s="15"/>
      <c r="J58" s="16">
        <v>0</v>
      </c>
    </row>
    <row r="59" spans="1:10" x14ac:dyDescent="0.3">
      <c r="A59" s="15" t="s">
        <v>29</v>
      </c>
      <c r="B59" s="15"/>
      <c r="C59" s="15"/>
      <c r="D59" s="15"/>
      <c r="E59" s="15"/>
      <c r="F59" s="15"/>
      <c r="G59" s="15"/>
      <c r="H59" s="15"/>
      <c r="I59" s="15"/>
      <c r="J59" s="16">
        <v>0</v>
      </c>
    </row>
    <row r="60" spans="1:10" x14ac:dyDescent="0.3">
      <c r="A60" s="15" t="s">
        <v>30</v>
      </c>
      <c r="B60" s="16">
        <v>7533582.9000000004</v>
      </c>
      <c r="C60" s="16">
        <v>351603.67000000004</v>
      </c>
      <c r="D60" s="15"/>
      <c r="E60" s="15"/>
      <c r="F60" s="16">
        <v>53870.16</v>
      </c>
      <c r="G60" s="16">
        <v>1639185.3200000003</v>
      </c>
      <c r="H60" s="15"/>
      <c r="I60" s="15"/>
      <c r="J60" s="16">
        <v>9578242.0500000007</v>
      </c>
    </row>
    <row r="61" spans="1:10" x14ac:dyDescent="0.3">
      <c r="A61" s="15" t="s">
        <v>31</v>
      </c>
      <c r="B61" s="15"/>
      <c r="C61" s="15"/>
      <c r="D61" s="15"/>
      <c r="E61" s="15"/>
      <c r="F61" s="15"/>
      <c r="G61" s="15"/>
      <c r="H61" s="15"/>
      <c r="I61" s="15"/>
      <c r="J61" s="16">
        <v>0</v>
      </c>
    </row>
    <row r="62" spans="1:10" x14ac:dyDescent="0.3">
      <c r="A62" s="15" t="s">
        <v>32</v>
      </c>
      <c r="B62" s="15"/>
      <c r="C62" s="15"/>
      <c r="D62" s="15"/>
      <c r="E62" s="15"/>
      <c r="F62" s="15"/>
      <c r="G62" s="15"/>
      <c r="H62" s="15"/>
      <c r="I62" s="15"/>
      <c r="J62" s="16">
        <v>0</v>
      </c>
    </row>
    <row r="63" spans="1:10" x14ac:dyDescent="0.3">
      <c r="A63" s="15" t="s">
        <v>33</v>
      </c>
      <c r="B63" s="15"/>
      <c r="C63" s="15"/>
      <c r="D63" s="15"/>
      <c r="E63" s="15"/>
      <c r="F63" s="15"/>
      <c r="G63" s="15"/>
      <c r="H63" s="15"/>
      <c r="I63" s="15"/>
      <c r="J63" s="16">
        <v>0</v>
      </c>
    </row>
    <row r="64" spans="1:10" x14ac:dyDescent="0.3">
      <c r="A64" s="15" t="s">
        <v>34</v>
      </c>
      <c r="B64" s="15"/>
      <c r="C64" s="15"/>
      <c r="D64" s="15"/>
      <c r="E64" s="15"/>
      <c r="F64" s="15"/>
      <c r="G64" s="15"/>
      <c r="H64" s="15"/>
      <c r="I64" s="15"/>
      <c r="J64" s="16">
        <v>0</v>
      </c>
    </row>
    <row r="65" spans="1:10" x14ac:dyDescent="0.3">
      <c r="A65" s="17" t="s">
        <v>21</v>
      </c>
      <c r="B65" s="18">
        <v>24851854.760000005</v>
      </c>
      <c r="C65" s="18">
        <v>1058243.0300000003</v>
      </c>
      <c r="D65" s="18">
        <v>0</v>
      </c>
      <c r="E65" s="18">
        <v>0</v>
      </c>
      <c r="F65" s="18">
        <v>53870.16</v>
      </c>
      <c r="G65" s="18">
        <v>3930811.5900000003</v>
      </c>
      <c r="H65" s="18">
        <v>0</v>
      </c>
      <c r="I65" s="18">
        <v>124568.44</v>
      </c>
      <c r="J65" s="18">
        <v>30019347.980000004</v>
      </c>
    </row>
  </sheetData>
  <mergeCells count="7">
    <mergeCell ref="J54:J55"/>
    <mergeCell ref="A54:A55"/>
    <mergeCell ref="B54:C54"/>
    <mergeCell ref="D54:E54"/>
    <mergeCell ref="F54:G54"/>
    <mergeCell ref="H54:H55"/>
    <mergeCell ref="I54:I55"/>
  </mergeCells>
  <pageMargins left="0.11811023622047245" right="0.11811023622047245" top="0.74803149606299213" bottom="0.74803149606299213" header="0.31496062992125984" footer="0.31496062992125984"/>
  <pageSetup paperSize="9" orientation="landscape" horizontalDpi="1200" verticalDpi="1200" r:id="rId1"/>
  <headerFooter>
    <oddHeader>&amp;L&amp;G&amp;CESTADÍSTICAS CONTRATOS ADJUDICADOS 2021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ADJUDICADOS</vt:lpstr>
      <vt:lpstr>'CONTRATOS ADJUDICADOS'!Área_de_impresión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mariajesus.carrasco</cp:lastModifiedBy>
  <cp:lastPrinted>2022-04-26T06:36:25Z</cp:lastPrinted>
  <dcterms:created xsi:type="dcterms:W3CDTF">2022-04-25T15:31:58Z</dcterms:created>
  <dcterms:modified xsi:type="dcterms:W3CDTF">2022-04-26T06:36:30Z</dcterms:modified>
</cp:coreProperties>
</file>