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PERSONAL\"/>
    </mc:Choice>
  </mc:AlternateContent>
  <bookViews>
    <workbookView xWindow="0" yWindow="0" windowWidth="23040" windowHeight="9192"/>
  </bookViews>
  <sheets>
    <sheet name="PDI FUNC.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23" i="1" l="1"/>
  <c r="H23" i="1"/>
  <c r="E23" i="1"/>
  <c r="K22" i="1"/>
  <c r="J22" i="1"/>
  <c r="H22" i="1"/>
  <c r="G22" i="1"/>
  <c r="P21" i="1"/>
  <c r="E21" i="1"/>
  <c r="P20" i="1"/>
  <c r="E20" i="1"/>
  <c r="P19" i="1"/>
  <c r="E19" i="1"/>
  <c r="P18" i="1"/>
  <c r="E18" i="1"/>
  <c r="K17" i="1"/>
  <c r="J17" i="1"/>
  <c r="H17" i="1"/>
  <c r="G17" i="1"/>
  <c r="P16" i="1"/>
  <c r="E16" i="1"/>
  <c r="P15" i="1"/>
  <c r="E15" i="1"/>
  <c r="P14" i="1"/>
  <c r="E14" i="1"/>
  <c r="P13" i="1"/>
  <c r="E13" i="1"/>
  <c r="K12" i="1"/>
  <c r="J12" i="1"/>
  <c r="H12" i="1"/>
  <c r="G12" i="1"/>
  <c r="P11" i="1"/>
  <c r="E11" i="1"/>
  <c r="P10" i="1"/>
  <c r="E10" i="1"/>
  <c r="P9" i="1"/>
  <c r="E9" i="1"/>
  <c r="P8" i="1"/>
  <c r="E8" i="1"/>
  <c r="K7" i="1"/>
  <c r="J7" i="1"/>
  <c r="H7" i="1"/>
  <c r="G7" i="1"/>
  <c r="G23" i="1" l="1"/>
  <c r="G18" i="1" l="1"/>
  <c r="H18" i="1"/>
  <c r="G13" i="1"/>
  <c r="H13" i="1"/>
  <c r="G20" i="1"/>
  <c r="H20" i="1"/>
  <c r="G15" i="1"/>
  <c r="H15" i="1"/>
  <c r="H14" i="1"/>
  <c r="G14" i="1"/>
  <c r="G10" i="1"/>
  <c r="H10" i="1"/>
  <c r="H9" i="1"/>
  <c r="G9" i="1"/>
  <c r="H16" i="1"/>
  <c r="G8" i="1"/>
  <c r="H8" i="1"/>
  <c r="H11" i="1"/>
  <c r="H21" i="1"/>
  <c r="G19" i="1"/>
  <c r="H19" i="1"/>
  <c r="G16" i="1"/>
  <c r="G21" i="1"/>
  <c r="G11" i="1"/>
</calcChain>
</file>

<file path=xl/sharedStrings.xml><?xml version="1.0" encoding="utf-8"?>
<sst xmlns="http://schemas.openxmlformats.org/spreadsheetml/2006/main" count="91" uniqueCount="58">
  <si>
    <t>RETRIBUCIONES DEL PERSONAL DOCENTE</t>
  </si>
  <si>
    <t xml:space="preserve"> </t>
  </si>
  <si>
    <t>P. Extra</t>
  </si>
  <si>
    <t>CUERPO</t>
  </si>
  <si>
    <t>DED.</t>
  </si>
  <si>
    <t>SUELDO</t>
  </si>
  <si>
    <t>Sueldo</t>
  </si>
  <si>
    <t>COMPL.</t>
  </si>
  <si>
    <t>C. Destino</t>
  </si>
  <si>
    <t>C. Específ.</t>
  </si>
  <si>
    <t>Autonómico</t>
  </si>
  <si>
    <t>Total</t>
  </si>
  <si>
    <t>TRIENIOS</t>
  </si>
  <si>
    <t>Trienios</t>
  </si>
  <si>
    <t>Junio</t>
  </si>
  <si>
    <t>Diciembre</t>
  </si>
  <si>
    <t>DESTINO</t>
  </si>
  <si>
    <t>ESPECÍFICO</t>
  </si>
  <si>
    <t>Mensual</t>
  </si>
  <si>
    <t>Anual</t>
  </si>
  <si>
    <t xml:space="preserve"> CATEDRÁTICOS DE</t>
  </si>
  <si>
    <t>TC</t>
  </si>
  <si>
    <t>6H</t>
  </si>
  <si>
    <t>5H</t>
  </si>
  <si>
    <t>4H</t>
  </si>
  <si>
    <t>3H</t>
  </si>
  <si>
    <t xml:space="preserve"> PROF.TITULAR DE U.</t>
  </si>
  <si>
    <t xml:space="preserve"> CATED. DE E.U.</t>
  </si>
  <si>
    <t xml:space="preserve"> PROF. TITULARES</t>
  </si>
  <si>
    <t xml:space="preserve"> DE E.U.</t>
  </si>
  <si>
    <t xml:space="preserve"> MAEST. DE TALLER</t>
  </si>
  <si>
    <t xml:space="preserve"> TC</t>
  </si>
  <si>
    <t xml:space="preserve"> O LABORATORIO</t>
  </si>
  <si>
    <r>
      <t xml:space="preserve">   </t>
    </r>
    <r>
      <rPr>
        <b/>
        <u/>
        <sz val="10"/>
        <rFont val="Arial"/>
        <family val="2"/>
      </rPr>
      <t>COMPLEMENTO ESPECÍFICO POR CARGO ACADÉMICO</t>
    </r>
    <r>
      <rPr>
        <b/>
        <sz val="10"/>
        <rFont val="Arial"/>
        <family val="2"/>
      </rPr>
      <t>:</t>
    </r>
  </si>
  <si>
    <t>C56</t>
  </si>
  <si>
    <t>C57</t>
  </si>
  <si>
    <t>RECTOR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</si>
  <si>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VICERRECTOR, SECRETARIO GENERAL, ADJUNTO AL RECTOR / DIRECTOR DEL GABINETE Y DEFENSOR UNIVERSITARIO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</si>
  <si>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DECANO Y DIRECTOR DE FACULTAD, E.T.S., E.U. Y COLEGIO UNIVERSITARIO .................................................................................................................................................................................................................................</t>
  </si>
  <si>
    <t>VICEDECANO, SUBDIRECTOR Y SECRETARIO DE LOS MISMOS 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</si>
  <si>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DEPARTAMENTO / COORDINADOR DE DEPARTAMENTO 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</si>
  <si>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--</t>
  </si>
  <si>
    <t>ADJUNTO VICERRECTOR Y ADJUNTO AL DEFENSOR UNIVERSITARIO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</si>
  <si>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SECRETARIO DE DEPARTAMENTO / ADJUNTO AL COORDINADOR DE DEPARTAMENTO .....................................................................................................................................................................................................................................</t>
  </si>
  <si>
    <t>SECRETARIO DE INSTITUTO UNIVERSITARIO .....................................................................................................................................................................................................................................</t>
  </si>
  <si>
    <t>DIRECTOR DE INSTITUTO UNIVERSITARIO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</si>
  <si>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CENTRO I+D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</si>
  <si>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UNIVERSIDAD               </t>
  </si>
  <si>
    <t xml:space="preserve">.                                     </t>
  </si>
  <si>
    <t xml:space="preserve"> CATEDRÁTICOS DE UNIVERSIDAD 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</si>
  <si>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UNIVERSIDAD Y CATEDRÁTICOS DE E.U. 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</si>
  <si>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ESCUELA UNIVERSITARIA ......................................................................................................................................................................................................................................................</t>
  </si>
  <si>
    <t>Complemento específico por méritos docentes "Quinquenios"</t>
  </si>
  <si>
    <t>Complemento productividad por la actividad investigadora "Sexenios"</t>
  </si>
  <si>
    <t>Cpto.</t>
  </si>
  <si>
    <t>El complemento autonómico se incrementa 9,04 € si se tiene "sexenio activo" = 311,47 € / mes</t>
  </si>
  <si>
    <t>-</t>
  </si>
  <si>
    <t>NUMERARIO E INTERINO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</si>
</sst>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2"/>
      </patternFill>
    </fill>
  </fills>
  <borders count="4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4" borderId="15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vertical="center"/>
    </xf>
    <xf numFmtId="4" fontId="4" fillId="3" borderId="10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9" xfId="0" quotePrefix="1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Border="1" applyAlignment="1">
      <alignment vertical="center"/>
    </xf>
    <xf numFmtId="4" fontId="4" fillId="3" borderId="13" xfId="0" applyNumberFormat="1" applyFont="1" applyFill="1" applyBorder="1" applyAlignment="1">
      <alignment horizontal="center" vertical="center"/>
    </xf>
    <xf numFmtId="2" fontId="4" fillId="0" borderId="20" xfId="0" quotePrefix="1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" fontId="4" fillId="0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4" fontId="4" fillId="3" borderId="2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4" fontId="11" fillId="0" borderId="13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4" fillId="3" borderId="14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4" borderId="27" xfId="0" applyNumberFormat="1" applyFont="1" applyFill="1" applyBorder="1" applyAlignment="1">
      <alignment horizontal="center" vertical="center"/>
    </xf>
    <xf numFmtId="4" fontId="6" fillId="4" borderId="28" xfId="0" applyNumberFormat="1" applyFont="1" applyFill="1" applyBorder="1" applyAlignment="1">
      <alignment horizontal="center" vertical="center"/>
    </xf>
    <xf numFmtId="4" fontId="6" fillId="4" borderId="30" xfId="0" applyNumberFormat="1" applyFont="1" applyFill="1" applyBorder="1" applyAlignment="1">
      <alignment horizontal="center" vertical="center"/>
    </xf>
    <xf numFmtId="4" fontId="6" fillId="4" borderId="31" xfId="0" applyNumberFormat="1" applyFont="1" applyFill="1" applyBorder="1" applyAlignment="1">
      <alignment horizontal="center" vertical="center"/>
    </xf>
    <xf numFmtId="4" fontId="6" fillId="4" borderId="32" xfId="0" applyNumberFormat="1" applyFont="1" applyFill="1" applyBorder="1" applyAlignment="1">
      <alignment horizontal="center" vertical="center"/>
    </xf>
    <xf numFmtId="4" fontId="6" fillId="4" borderId="33" xfId="0" applyNumberFormat="1" applyFont="1" applyFill="1" applyBorder="1" applyAlignment="1">
      <alignment horizontal="center" vertical="center"/>
    </xf>
    <xf numFmtId="4" fontId="6" fillId="4" borderId="34" xfId="0" applyNumberFormat="1" applyFont="1" applyFill="1" applyBorder="1" applyAlignment="1">
      <alignment horizontal="center" vertical="center"/>
    </xf>
    <xf numFmtId="4" fontId="6" fillId="4" borderId="35" xfId="0" applyNumberFormat="1" applyFont="1" applyFill="1" applyBorder="1" applyAlignment="1">
      <alignment horizontal="center" vertical="center"/>
    </xf>
    <xf numFmtId="4" fontId="6" fillId="4" borderId="36" xfId="0" applyNumberFormat="1" applyFont="1" applyFill="1" applyBorder="1" applyAlignment="1">
      <alignment horizontal="center" vertical="center"/>
    </xf>
    <xf numFmtId="4" fontId="6" fillId="4" borderId="3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4" fontId="6" fillId="4" borderId="21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/>
    </xf>
    <xf numFmtId="4" fontId="4" fillId="0" borderId="23" xfId="0" applyNumberFormat="1" applyFont="1" applyFill="1" applyBorder="1" applyAlignment="1">
      <alignment horizontal="center" vertical="center"/>
    </xf>
    <xf numFmtId="4" fontId="4" fillId="0" borderId="24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4" fontId="4" fillId="0" borderId="36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4" fontId="4" fillId="0" borderId="38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horizontal="center" vertical="center"/>
    </xf>
    <xf numFmtId="4" fontId="4" fillId="0" borderId="37" xfId="0" applyNumberFormat="1" applyFont="1" applyFill="1" applyBorder="1" applyAlignment="1">
      <alignment horizontal="center" vertical="center"/>
    </xf>
    <xf numFmtId="4" fontId="4" fillId="0" borderId="21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28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4" fontId="6" fillId="4" borderId="26" xfId="0" applyNumberFormat="1" applyFont="1" applyFill="1" applyBorder="1" applyAlignment="1">
      <alignment horizontal="center" vertical="center"/>
    </xf>
    <xf numFmtId="4" fontId="6" fillId="4" borderId="39" xfId="0" applyNumberFormat="1" applyFont="1" applyFill="1" applyBorder="1" applyAlignment="1">
      <alignment horizontal="center" vertical="center"/>
    </xf>
    <xf numFmtId="4" fontId="6" fillId="4" borderId="40" xfId="0" applyNumberFormat="1" applyFont="1" applyFill="1" applyBorder="1" applyAlignment="1">
      <alignment horizontal="center" vertical="center"/>
    </xf>
    <xf numFmtId="4" fontId="4" fillId="0" borderId="41" xfId="0" applyNumberFormat="1" applyFont="1" applyFill="1" applyBorder="1" applyAlignment="1">
      <alignment horizontal="center" vertical="center"/>
    </xf>
    <xf numFmtId="4" fontId="4" fillId="0" borderId="42" xfId="0" applyNumberFormat="1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center" vertical="center"/>
    </xf>
    <xf numFmtId="4" fontId="6" fillId="5" borderId="11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" fontId="4" fillId="2" borderId="4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2" borderId="44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4" fillId="2" borderId="34" xfId="0" applyNumberFormat="1" applyFont="1" applyFill="1" applyBorder="1" applyAlignment="1">
      <alignment horizontal="center"/>
    </xf>
    <xf numFmtId="4" fontId="4" fillId="0" borderId="3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B1" workbookViewId="0">
      <selection activeCell="I52" sqref="I52"/>
    </sheetView>
  </sheetViews>
  <sheetFormatPr baseColWidth="10" defaultRowHeight="13.2" x14ac:dyDescent="0.3"/>
  <cols>
    <col min="1" max="1" width="20.6640625" style="1" customWidth="1"/>
    <col min="2" max="2" width="4.33203125" style="1" bestFit="1" customWidth="1"/>
    <col min="3" max="4" width="9.5546875" style="43" customWidth="1"/>
    <col min="5" max="5" width="9" style="1" hidden="1" customWidth="1"/>
    <col min="6" max="6" width="8.6640625" style="1" bestFit="1" customWidth="1"/>
    <col min="7" max="7" width="11.109375" style="43" customWidth="1"/>
    <col min="8" max="8" width="10.5546875" style="43" hidden="1" customWidth="1"/>
    <col min="9" max="9" width="9.88671875" style="43" bestFit="1" customWidth="1"/>
    <col min="10" max="10" width="9.5546875" style="43" customWidth="1"/>
    <col min="11" max="11" width="11" style="43" hidden="1" customWidth="1"/>
    <col min="12" max="14" width="11.44140625" style="1"/>
    <col min="15" max="15" width="9" style="1" customWidth="1"/>
    <col min="16" max="16" width="9" style="1" hidden="1" customWidth="1"/>
    <col min="17" max="17" width="9" style="1" bestFit="1" customWidth="1"/>
    <col min="18" max="235" width="11.44140625" style="1"/>
    <col min="236" max="236" width="20.6640625" style="1" customWidth="1"/>
    <col min="237" max="237" width="4.6640625" style="1" customWidth="1"/>
    <col min="238" max="238" width="4.33203125" style="1" bestFit="1" customWidth="1"/>
    <col min="239" max="240" width="9.5546875" style="1" customWidth="1"/>
    <col min="241" max="241" width="9" style="1" bestFit="1" customWidth="1"/>
    <col min="242" max="242" width="8.6640625" style="1" bestFit="1" customWidth="1"/>
    <col min="243" max="243" width="11.109375" style="1" customWidth="1"/>
    <col min="244" max="244" width="10.5546875" style="1" bestFit="1" customWidth="1"/>
    <col min="245" max="245" width="9.88671875" style="1" bestFit="1" customWidth="1"/>
    <col min="246" max="246" width="9.5546875" style="1" customWidth="1"/>
    <col min="247" max="247" width="11" style="1" bestFit="1" customWidth="1"/>
    <col min="248" max="250" width="11.44140625" style="1"/>
    <col min="251" max="252" width="9" style="1" customWidth="1"/>
    <col min="253" max="253" width="9" style="1" bestFit="1" customWidth="1"/>
    <col min="254" max="491" width="11.44140625" style="1"/>
    <col min="492" max="492" width="20.6640625" style="1" customWidth="1"/>
    <col min="493" max="493" width="4.6640625" style="1" customWidth="1"/>
    <col min="494" max="494" width="4.33203125" style="1" bestFit="1" customWidth="1"/>
    <col min="495" max="496" width="9.5546875" style="1" customWidth="1"/>
    <col min="497" max="497" width="9" style="1" bestFit="1" customWidth="1"/>
    <col min="498" max="498" width="8.6640625" style="1" bestFit="1" customWidth="1"/>
    <col min="499" max="499" width="11.109375" style="1" customWidth="1"/>
    <col min="500" max="500" width="10.5546875" style="1" bestFit="1" customWidth="1"/>
    <col min="501" max="501" width="9.88671875" style="1" bestFit="1" customWidth="1"/>
    <col min="502" max="502" width="9.5546875" style="1" customWidth="1"/>
    <col min="503" max="503" width="11" style="1" bestFit="1" customWidth="1"/>
    <col min="504" max="506" width="11.44140625" style="1"/>
    <col min="507" max="508" width="9" style="1" customWidth="1"/>
    <col min="509" max="509" width="9" style="1" bestFit="1" customWidth="1"/>
    <col min="510" max="747" width="11.44140625" style="1"/>
    <col min="748" max="748" width="20.6640625" style="1" customWidth="1"/>
    <col min="749" max="749" width="4.6640625" style="1" customWidth="1"/>
    <col min="750" max="750" width="4.33203125" style="1" bestFit="1" customWidth="1"/>
    <col min="751" max="752" width="9.5546875" style="1" customWidth="1"/>
    <col min="753" max="753" width="9" style="1" bestFit="1" customWidth="1"/>
    <col min="754" max="754" width="8.6640625" style="1" bestFit="1" customWidth="1"/>
    <col min="755" max="755" width="11.109375" style="1" customWidth="1"/>
    <col min="756" max="756" width="10.5546875" style="1" bestFit="1" customWidth="1"/>
    <col min="757" max="757" width="9.88671875" style="1" bestFit="1" customWidth="1"/>
    <col min="758" max="758" width="9.5546875" style="1" customWidth="1"/>
    <col min="759" max="759" width="11" style="1" bestFit="1" customWidth="1"/>
    <col min="760" max="762" width="11.44140625" style="1"/>
    <col min="763" max="764" width="9" style="1" customWidth="1"/>
    <col min="765" max="765" width="9" style="1" bestFit="1" customWidth="1"/>
    <col min="766" max="1003" width="11.44140625" style="1"/>
    <col min="1004" max="1004" width="20.6640625" style="1" customWidth="1"/>
    <col min="1005" max="1005" width="4.6640625" style="1" customWidth="1"/>
    <col min="1006" max="1006" width="4.33203125" style="1" bestFit="1" customWidth="1"/>
    <col min="1007" max="1008" width="9.5546875" style="1" customWidth="1"/>
    <col min="1009" max="1009" width="9" style="1" bestFit="1" customWidth="1"/>
    <col min="1010" max="1010" width="8.6640625" style="1" bestFit="1" customWidth="1"/>
    <col min="1011" max="1011" width="11.109375" style="1" customWidth="1"/>
    <col min="1012" max="1012" width="10.5546875" style="1" bestFit="1" customWidth="1"/>
    <col min="1013" max="1013" width="9.88671875" style="1" bestFit="1" customWidth="1"/>
    <col min="1014" max="1014" width="9.5546875" style="1" customWidth="1"/>
    <col min="1015" max="1015" width="11" style="1" bestFit="1" customWidth="1"/>
    <col min="1016" max="1018" width="11.44140625" style="1"/>
    <col min="1019" max="1020" width="9" style="1" customWidth="1"/>
    <col min="1021" max="1021" width="9" style="1" bestFit="1" customWidth="1"/>
    <col min="1022" max="1259" width="11.44140625" style="1"/>
    <col min="1260" max="1260" width="20.6640625" style="1" customWidth="1"/>
    <col min="1261" max="1261" width="4.6640625" style="1" customWidth="1"/>
    <col min="1262" max="1262" width="4.33203125" style="1" bestFit="1" customWidth="1"/>
    <col min="1263" max="1264" width="9.5546875" style="1" customWidth="1"/>
    <col min="1265" max="1265" width="9" style="1" bestFit="1" customWidth="1"/>
    <col min="1266" max="1266" width="8.6640625" style="1" bestFit="1" customWidth="1"/>
    <col min="1267" max="1267" width="11.109375" style="1" customWidth="1"/>
    <col min="1268" max="1268" width="10.5546875" style="1" bestFit="1" customWidth="1"/>
    <col min="1269" max="1269" width="9.88671875" style="1" bestFit="1" customWidth="1"/>
    <col min="1270" max="1270" width="9.5546875" style="1" customWidth="1"/>
    <col min="1271" max="1271" width="11" style="1" bestFit="1" customWidth="1"/>
    <col min="1272" max="1274" width="11.44140625" style="1"/>
    <col min="1275" max="1276" width="9" style="1" customWidth="1"/>
    <col min="1277" max="1277" width="9" style="1" bestFit="1" customWidth="1"/>
    <col min="1278" max="1515" width="11.44140625" style="1"/>
    <col min="1516" max="1516" width="20.6640625" style="1" customWidth="1"/>
    <col min="1517" max="1517" width="4.6640625" style="1" customWidth="1"/>
    <col min="1518" max="1518" width="4.33203125" style="1" bestFit="1" customWidth="1"/>
    <col min="1519" max="1520" width="9.5546875" style="1" customWidth="1"/>
    <col min="1521" max="1521" width="9" style="1" bestFit="1" customWidth="1"/>
    <col min="1522" max="1522" width="8.6640625" style="1" bestFit="1" customWidth="1"/>
    <col min="1523" max="1523" width="11.109375" style="1" customWidth="1"/>
    <col min="1524" max="1524" width="10.5546875" style="1" bestFit="1" customWidth="1"/>
    <col min="1525" max="1525" width="9.88671875" style="1" bestFit="1" customWidth="1"/>
    <col min="1526" max="1526" width="9.5546875" style="1" customWidth="1"/>
    <col min="1527" max="1527" width="11" style="1" bestFit="1" customWidth="1"/>
    <col min="1528" max="1530" width="11.44140625" style="1"/>
    <col min="1531" max="1532" width="9" style="1" customWidth="1"/>
    <col min="1533" max="1533" width="9" style="1" bestFit="1" customWidth="1"/>
    <col min="1534" max="1771" width="11.44140625" style="1"/>
    <col min="1772" max="1772" width="20.6640625" style="1" customWidth="1"/>
    <col min="1773" max="1773" width="4.6640625" style="1" customWidth="1"/>
    <col min="1774" max="1774" width="4.33203125" style="1" bestFit="1" customWidth="1"/>
    <col min="1775" max="1776" width="9.5546875" style="1" customWidth="1"/>
    <col min="1777" max="1777" width="9" style="1" bestFit="1" customWidth="1"/>
    <col min="1778" max="1778" width="8.6640625" style="1" bestFit="1" customWidth="1"/>
    <col min="1779" max="1779" width="11.109375" style="1" customWidth="1"/>
    <col min="1780" max="1780" width="10.5546875" style="1" bestFit="1" customWidth="1"/>
    <col min="1781" max="1781" width="9.88671875" style="1" bestFit="1" customWidth="1"/>
    <col min="1782" max="1782" width="9.5546875" style="1" customWidth="1"/>
    <col min="1783" max="1783" width="11" style="1" bestFit="1" customWidth="1"/>
    <col min="1784" max="1786" width="11.44140625" style="1"/>
    <col min="1787" max="1788" width="9" style="1" customWidth="1"/>
    <col min="1789" max="1789" width="9" style="1" bestFit="1" customWidth="1"/>
    <col min="1790" max="2027" width="11.44140625" style="1"/>
    <col min="2028" max="2028" width="20.6640625" style="1" customWidth="1"/>
    <col min="2029" max="2029" width="4.6640625" style="1" customWidth="1"/>
    <col min="2030" max="2030" width="4.33203125" style="1" bestFit="1" customWidth="1"/>
    <col min="2031" max="2032" width="9.5546875" style="1" customWidth="1"/>
    <col min="2033" max="2033" width="9" style="1" bestFit="1" customWidth="1"/>
    <col min="2034" max="2034" width="8.6640625" style="1" bestFit="1" customWidth="1"/>
    <col min="2035" max="2035" width="11.109375" style="1" customWidth="1"/>
    <col min="2036" max="2036" width="10.5546875" style="1" bestFit="1" customWidth="1"/>
    <col min="2037" max="2037" width="9.88671875" style="1" bestFit="1" customWidth="1"/>
    <col min="2038" max="2038" width="9.5546875" style="1" customWidth="1"/>
    <col min="2039" max="2039" width="11" style="1" bestFit="1" customWidth="1"/>
    <col min="2040" max="2042" width="11.44140625" style="1"/>
    <col min="2043" max="2044" width="9" style="1" customWidth="1"/>
    <col min="2045" max="2045" width="9" style="1" bestFit="1" customWidth="1"/>
    <col min="2046" max="2283" width="11.44140625" style="1"/>
    <col min="2284" max="2284" width="20.6640625" style="1" customWidth="1"/>
    <col min="2285" max="2285" width="4.6640625" style="1" customWidth="1"/>
    <col min="2286" max="2286" width="4.33203125" style="1" bestFit="1" customWidth="1"/>
    <col min="2287" max="2288" width="9.5546875" style="1" customWidth="1"/>
    <col min="2289" max="2289" width="9" style="1" bestFit="1" customWidth="1"/>
    <col min="2290" max="2290" width="8.6640625" style="1" bestFit="1" customWidth="1"/>
    <col min="2291" max="2291" width="11.109375" style="1" customWidth="1"/>
    <col min="2292" max="2292" width="10.5546875" style="1" bestFit="1" customWidth="1"/>
    <col min="2293" max="2293" width="9.88671875" style="1" bestFit="1" customWidth="1"/>
    <col min="2294" max="2294" width="9.5546875" style="1" customWidth="1"/>
    <col min="2295" max="2295" width="11" style="1" bestFit="1" customWidth="1"/>
    <col min="2296" max="2298" width="11.44140625" style="1"/>
    <col min="2299" max="2300" width="9" style="1" customWidth="1"/>
    <col min="2301" max="2301" width="9" style="1" bestFit="1" customWidth="1"/>
    <col min="2302" max="2539" width="11.44140625" style="1"/>
    <col min="2540" max="2540" width="20.6640625" style="1" customWidth="1"/>
    <col min="2541" max="2541" width="4.6640625" style="1" customWidth="1"/>
    <col min="2542" max="2542" width="4.33203125" style="1" bestFit="1" customWidth="1"/>
    <col min="2543" max="2544" width="9.5546875" style="1" customWidth="1"/>
    <col min="2545" max="2545" width="9" style="1" bestFit="1" customWidth="1"/>
    <col min="2546" max="2546" width="8.6640625" style="1" bestFit="1" customWidth="1"/>
    <col min="2547" max="2547" width="11.109375" style="1" customWidth="1"/>
    <col min="2548" max="2548" width="10.5546875" style="1" bestFit="1" customWidth="1"/>
    <col min="2549" max="2549" width="9.88671875" style="1" bestFit="1" customWidth="1"/>
    <col min="2550" max="2550" width="9.5546875" style="1" customWidth="1"/>
    <col min="2551" max="2551" width="11" style="1" bestFit="1" customWidth="1"/>
    <col min="2552" max="2554" width="11.44140625" style="1"/>
    <col min="2555" max="2556" width="9" style="1" customWidth="1"/>
    <col min="2557" max="2557" width="9" style="1" bestFit="1" customWidth="1"/>
    <col min="2558" max="2795" width="11.44140625" style="1"/>
    <col min="2796" max="2796" width="20.6640625" style="1" customWidth="1"/>
    <col min="2797" max="2797" width="4.6640625" style="1" customWidth="1"/>
    <col min="2798" max="2798" width="4.33203125" style="1" bestFit="1" customWidth="1"/>
    <col min="2799" max="2800" width="9.5546875" style="1" customWidth="1"/>
    <col min="2801" max="2801" width="9" style="1" bestFit="1" customWidth="1"/>
    <col min="2802" max="2802" width="8.6640625" style="1" bestFit="1" customWidth="1"/>
    <col min="2803" max="2803" width="11.109375" style="1" customWidth="1"/>
    <col min="2804" max="2804" width="10.5546875" style="1" bestFit="1" customWidth="1"/>
    <col min="2805" max="2805" width="9.88671875" style="1" bestFit="1" customWidth="1"/>
    <col min="2806" max="2806" width="9.5546875" style="1" customWidth="1"/>
    <col min="2807" max="2807" width="11" style="1" bestFit="1" customWidth="1"/>
    <col min="2808" max="2810" width="11.44140625" style="1"/>
    <col min="2811" max="2812" width="9" style="1" customWidth="1"/>
    <col min="2813" max="2813" width="9" style="1" bestFit="1" customWidth="1"/>
    <col min="2814" max="3051" width="11.44140625" style="1"/>
    <col min="3052" max="3052" width="20.6640625" style="1" customWidth="1"/>
    <col min="3053" max="3053" width="4.6640625" style="1" customWidth="1"/>
    <col min="3054" max="3054" width="4.33203125" style="1" bestFit="1" customWidth="1"/>
    <col min="3055" max="3056" width="9.5546875" style="1" customWidth="1"/>
    <col min="3057" max="3057" width="9" style="1" bestFit="1" customWidth="1"/>
    <col min="3058" max="3058" width="8.6640625" style="1" bestFit="1" customWidth="1"/>
    <col min="3059" max="3059" width="11.109375" style="1" customWidth="1"/>
    <col min="3060" max="3060" width="10.5546875" style="1" bestFit="1" customWidth="1"/>
    <col min="3061" max="3061" width="9.88671875" style="1" bestFit="1" customWidth="1"/>
    <col min="3062" max="3062" width="9.5546875" style="1" customWidth="1"/>
    <col min="3063" max="3063" width="11" style="1" bestFit="1" customWidth="1"/>
    <col min="3064" max="3066" width="11.44140625" style="1"/>
    <col min="3067" max="3068" width="9" style="1" customWidth="1"/>
    <col min="3069" max="3069" width="9" style="1" bestFit="1" customWidth="1"/>
    <col min="3070" max="3307" width="11.44140625" style="1"/>
    <col min="3308" max="3308" width="20.6640625" style="1" customWidth="1"/>
    <col min="3309" max="3309" width="4.6640625" style="1" customWidth="1"/>
    <col min="3310" max="3310" width="4.33203125" style="1" bestFit="1" customWidth="1"/>
    <col min="3311" max="3312" width="9.5546875" style="1" customWidth="1"/>
    <col min="3313" max="3313" width="9" style="1" bestFit="1" customWidth="1"/>
    <col min="3314" max="3314" width="8.6640625" style="1" bestFit="1" customWidth="1"/>
    <col min="3315" max="3315" width="11.109375" style="1" customWidth="1"/>
    <col min="3316" max="3316" width="10.5546875" style="1" bestFit="1" customWidth="1"/>
    <col min="3317" max="3317" width="9.88671875" style="1" bestFit="1" customWidth="1"/>
    <col min="3318" max="3318" width="9.5546875" style="1" customWidth="1"/>
    <col min="3319" max="3319" width="11" style="1" bestFit="1" customWidth="1"/>
    <col min="3320" max="3322" width="11.44140625" style="1"/>
    <col min="3323" max="3324" width="9" style="1" customWidth="1"/>
    <col min="3325" max="3325" width="9" style="1" bestFit="1" customWidth="1"/>
    <col min="3326" max="3563" width="11.44140625" style="1"/>
    <col min="3564" max="3564" width="20.6640625" style="1" customWidth="1"/>
    <col min="3565" max="3565" width="4.6640625" style="1" customWidth="1"/>
    <col min="3566" max="3566" width="4.33203125" style="1" bestFit="1" customWidth="1"/>
    <col min="3567" max="3568" width="9.5546875" style="1" customWidth="1"/>
    <col min="3569" max="3569" width="9" style="1" bestFit="1" customWidth="1"/>
    <col min="3570" max="3570" width="8.6640625" style="1" bestFit="1" customWidth="1"/>
    <col min="3571" max="3571" width="11.109375" style="1" customWidth="1"/>
    <col min="3572" max="3572" width="10.5546875" style="1" bestFit="1" customWidth="1"/>
    <col min="3573" max="3573" width="9.88671875" style="1" bestFit="1" customWidth="1"/>
    <col min="3574" max="3574" width="9.5546875" style="1" customWidth="1"/>
    <col min="3575" max="3575" width="11" style="1" bestFit="1" customWidth="1"/>
    <col min="3576" max="3578" width="11.44140625" style="1"/>
    <col min="3579" max="3580" width="9" style="1" customWidth="1"/>
    <col min="3581" max="3581" width="9" style="1" bestFit="1" customWidth="1"/>
    <col min="3582" max="3819" width="11.44140625" style="1"/>
    <col min="3820" max="3820" width="20.6640625" style="1" customWidth="1"/>
    <col min="3821" max="3821" width="4.6640625" style="1" customWidth="1"/>
    <col min="3822" max="3822" width="4.33203125" style="1" bestFit="1" customWidth="1"/>
    <col min="3823" max="3824" width="9.5546875" style="1" customWidth="1"/>
    <col min="3825" max="3825" width="9" style="1" bestFit="1" customWidth="1"/>
    <col min="3826" max="3826" width="8.6640625" style="1" bestFit="1" customWidth="1"/>
    <col min="3827" max="3827" width="11.109375" style="1" customWidth="1"/>
    <col min="3828" max="3828" width="10.5546875" style="1" bestFit="1" customWidth="1"/>
    <col min="3829" max="3829" width="9.88671875" style="1" bestFit="1" customWidth="1"/>
    <col min="3830" max="3830" width="9.5546875" style="1" customWidth="1"/>
    <col min="3831" max="3831" width="11" style="1" bestFit="1" customWidth="1"/>
    <col min="3832" max="3834" width="11.44140625" style="1"/>
    <col min="3835" max="3836" width="9" style="1" customWidth="1"/>
    <col min="3837" max="3837" width="9" style="1" bestFit="1" customWidth="1"/>
    <col min="3838" max="4075" width="11.44140625" style="1"/>
    <col min="4076" max="4076" width="20.6640625" style="1" customWidth="1"/>
    <col min="4077" max="4077" width="4.6640625" style="1" customWidth="1"/>
    <col min="4078" max="4078" width="4.33203125" style="1" bestFit="1" customWidth="1"/>
    <col min="4079" max="4080" width="9.5546875" style="1" customWidth="1"/>
    <col min="4081" max="4081" width="9" style="1" bestFit="1" customWidth="1"/>
    <col min="4082" max="4082" width="8.6640625" style="1" bestFit="1" customWidth="1"/>
    <col min="4083" max="4083" width="11.109375" style="1" customWidth="1"/>
    <col min="4084" max="4084" width="10.5546875" style="1" bestFit="1" customWidth="1"/>
    <col min="4085" max="4085" width="9.88671875" style="1" bestFit="1" customWidth="1"/>
    <col min="4086" max="4086" width="9.5546875" style="1" customWidth="1"/>
    <col min="4087" max="4087" width="11" style="1" bestFit="1" customWidth="1"/>
    <col min="4088" max="4090" width="11.44140625" style="1"/>
    <col min="4091" max="4092" width="9" style="1" customWidth="1"/>
    <col min="4093" max="4093" width="9" style="1" bestFit="1" customWidth="1"/>
    <col min="4094" max="4331" width="11.44140625" style="1"/>
    <col min="4332" max="4332" width="20.6640625" style="1" customWidth="1"/>
    <col min="4333" max="4333" width="4.6640625" style="1" customWidth="1"/>
    <col min="4334" max="4334" width="4.33203125" style="1" bestFit="1" customWidth="1"/>
    <col min="4335" max="4336" width="9.5546875" style="1" customWidth="1"/>
    <col min="4337" max="4337" width="9" style="1" bestFit="1" customWidth="1"/>
    <col min="4338" max="4338" width="8.6640625" style="1" bestFit="1" customWidth="1"/>
    <col min="4339" max="4339" width="11.109375" style="1" customWidth="1"/>
    <col min="4340" max="4340" width="10.5546875" style="1" bestFit="1" customWidth="1"/>
    <col min="4341" max="4341" width="9.88671875" style="1" bestFit="1" customWidth="1"/>
    <col min="4342" max="4342" width="9.5546875" style="1" customWidth="1"/>
    <col min="4343" max="4343" width="11" style="1" bestFit="1" customWidth="1"/>
    <col min="4344" max="4346" width="11.44140625" style="1"/>
    <col min="4347" max="4348" width="9" style="1" customWidth="1"/>
    <col min="4349" max="4349" width="9" style="1" bestFit="1" customWidth="1"/>
    <col min="4350" max="4587" width="11.44140625" style="1"/>
    <col min="4588" max="4588" width="20.6640625" style="1" customWidth="1"/>
    <col min="4589" max="4589" width="4.6640625" style="1" customWidth="1"/>
    <col min="4590" max="4590" width="4.33203125" style="1" bestFit="1" customWidth="1"/>
    <col min="4591" max="4592" width="9.5546875" style="1" customWidth="1"/>
    <col min="4593" max="4593" width="9" style="1" bestFit="1" customWidth="1"/>
    <col min="4594" max="4594" width="8.6640625" style="1" bestFit="1" customWidth="1"/>
    <col min="4595" max="4595" width="11.109375" style="1" customWidth="1"/>
    <col min="4596" max="4596" width="10.5546875" style="1" bestFit="1" customWidth="1"/>
    <col min="4597" max="4597" width="9.88671875" style="1" bestFit="1" customWidth="1"/>
    <col min="4598" max="4598" width="9.5546875" style="1" customWidth="1"/>
    <col min="4599" max="4599" width="11" style="1" bestFit="1" customWidth="1"/>
    <col min="4600" max="4602" width="11.44140625" style="1"/>
    <col min="4603" max="4604" width="9" style="1" customWidth="1"/>
    <col min="4605" max="4605" width="9" style="1" bestFit="1" customWidth="1"/>
    <col min="4606" max="4843" width="11.44140625" style="1"/>
    <col min="4844" max="4844" width="20.6640625" style="1" customWidth="1"/>
    <col min="4845" max="4845" width="4.6640625" style="1" customWidth="1"/>
    <col min="4846" max="4846" width="4.33203125" style="1" bestFit="1" customWidth="1"/>
    <col min="4847" max="4848" width="9.5546875" style="1" customWidth="1"/>
    <col min="4849" max="4849" width="9" style="1" bestFit="1" customWidth="1"/>
    <col min="4850" max="4850" width="8.6640625" style="1" bestFit="1" customWidth="1"/>
    <col min="4851" max="4851" width="11.109375" style="1" customWidth="1"/>
    <col min="4852" max="4852" width="10.5546875" style="1" bestFit="1" customWidth="1"/>
    <col min="4853" max="4853" width="9.88671875" style="1" bestFit="1" customWidth="1"/>
    <col min="4854" max="4854" width="9.5546875" style="1" customWidth="1"/>
    <col min="4855" max="4855" width="11" style="1" bestFit="1" customWidth="1"/>
    <col min="4856" max="4858" width="11.44140625" style="1"/>
    <col min="4859" max="4860" width="9" style="1" customWidth="1"/>
    <col min="4861" max="4861" width="9" style="1" bestFit="1" customWidth="1"/>
    <col min="4862" max="5099" width="11.44140625" style="1"/>
    <col min="5100" max="5100" width="20.6640625" style="1" customWidth="1"/>
    <col min="5101" max="5101" width="4.6640625" style="1" customWidth="1"/>
    <col min="5102" max="5102" width="4.33203125" style="1" bestFit="1" customWidth="1"/>
    <col min="5103" max="5104" width="9.5546875" style="1" customWidth="1"/>
    <col min="5105" max="5105" width="9" style="1" bestFit="1" customWidth="1"/>
    <col min="5106" max="5106" width="8.6640625" style="1" bestFit="1" customWidth="1"/>
    <col min="5107" max="5107" width="11.109375" style="1" customWidth="1"/>
    <col min="5108" max="5108" width="10.5546875" style="1" bestFit="1" customWidth="1"/>
    <col min="5109" max="5109" width="9.88671875" style="1" bestFit="1" customWidth="1"/>
    <col min="5110" max="5110" width="9.5546875" style="1" customWidth="1"/>
    <col min="5111" max="5111" width="11" style="1" bestFit="1" customWidth="1"/>
    <col min="5112" max="5114" width="11.44140625" style="1"/>
    <col min="5115" max="5116" width="9" style="1" customWidth="1"/>
    <col min="5117" max="5117" width="9" style="1" bestFit="1" customWidth="1"/>
    <col min="5118" max="5355" width="11.44140625" style="1"/>
    <col min="5356" max="5356" width="20.6640625" style="1" customWidth="1"/>
    <col min="5357" max="5357" width="4.6640625" style="1" customWidth="1"/>
    <col min="5358" max="5358" width="4.33203125" style="1" bestFit="1" customWidth="1"/>
    <col min="5359" max="5360" width="9.5546875" style="1" customWidth="1"/>
    <col min="5361" max="5361" width="9" style="1" bestFit="1" customWidth="1"/>
    <col min="5362" max="5362" width="8.6640625" style="1" bestFit="1" customWidth="1"/>
    <col min="5363" max="5363" width="11.109375" style="1" customWidth="1"/>
    <col min="5364" max="5364" width="10.5546875" style="1" bestFit="1" customWidth="1"/>
    <col min="5365" max="5365" width="9.88671875" style="1" bestFit="1" customWidth="1"/>
    <col min="5366" max="5366" width="9.5546875" style="1" customWidth="1"/>
    <col min="5367" max="5367" width="11" style="1" bestFit="1" customWidth="1"/>
    <col min="5368" max="5370" width="11.44140625" style="1"/>
    <col min="5371" max="5372" width="9" style="1" customWidth="1"/>
    <col min="5373" max="5373" width="9" style="1" bestFit="1" customWidth="1"/>
    <col min="5374" max="5611" width="11.44140625" style="1"/>
    <col min="5612" max="5612" width="20.6640625" style="1" customWidth="1"/>
    <col min="5613" max="5613" width="4.6640625" style="1" customWidth="1"/>
    <col min="5614" max="5614" width="4.33203125" style="1" bestFit="1" customWidth="1"/>
    <col min="5615" max="5616" width="9.5546875" style="1" customWidth="1"/>
    <col min="5617" max="5617" width="9" style="1" bestFit="1" customWidth="1"/>
    <col min="5618" max="5618" width="8.6640625" style="1" bestFit="1" customWidth="1"/>
    <col min="5619" max="5619" width="11.109375" style="1" customWidth="1"/>
    <col min="5620" max="5620" width="10.5546875" style="1" bestFit="1" customWidth="1"/>
    <col min="5621" max="5621" width="9.88671875" style="1" bestFit="1" customWidth="1"/>
    <col min="5622" max="5622" width="9.5546875" style="1" customWidth="1"/>
    <col min="5623" max="5623" width="11" style="1" bestFit="1" customWidth="1"/>
    <col min="5624" max="5626" width="11.44140625" style="1"/>
    <col min="5627" max="5628" width="9" style="1" customWidth="1"/>
    <col min="5629" max="5629" width="9" style="1" bestFit="1" customWidth="1"/>
    <col min="5630" max="5867" width="11.44140625" style="1"/>
    <col min="5868" max="5868" width="20.6640625" style="1" customWidth="1"/>
    <col min="5869" max="5869" width="4.6640625" style="1" customWidth="1"/>
    <col min="5870" max="5870" width="4.33203125" style="1" bestFit="1" customWidth="1"/>
    <col min="5871" max="5872" width="9.5546875" style="1" customWidth="1"/>
    <col min="5873" max="5873" width="9" style="1" bestFit="1" customWidth="1"/>
    <col min="5874" max="5874" width="8.6640625" style="1" bestFit="1" customWidth="1"/>
    <col min="5875" max="5875" width="11.109375" style="1" customWidth="1"/>
    <col min="5876" max="5876" width="10.5546875" style="1" bestFit="1" customWidth="1"/>
    <col min="5877" max="5877" width="9.88671875" style="1" bestFit="1" customWidth="1"/>
    <col min="5878" max="5878" width="9.5546875" style="1" customWidth="1"/>
    <col min="5879" max="5879" width="11" style="1" bestFit="1" customWidth="1"/>
    <col min="5880" max="5882" width="11.44140625" style="1"/>
    <col min="5883" max="5884" width="9" style="1" customWidth="1"/>
    <col min="5885" max="5885" width="9" style="1" bestFit="1" customWidth="1"/>
    <col min="5886" max="6123" width="11.44140625" style="1"/>
    <col min="6124" max="6124" width="20.6640625" style="1" customWidth="1"/>
    <col min="6125" max="6125" width="4.6640625" style="1" customWidth="1"/>
    <col min="6126" max="6126" width="4.33203125" style="1" bestFit="1" customWidth="1"/>
    <col min="6127" max="6128" width="9.5546875" style="1" customWidth="1"/>
    <col min="6129" max="6129" width="9" style="1" bestFit="1" customWidth="1"/>
    <col min="6130" max="6130" width="8.6640625" style="1" bestFit="1" customWidth="1"/>
    <col min="6131" max="6131" width="11.109375" style="1" customWidth="1"/>
    <col min="6132" max="6132" width="10.5546875" style="1" bestFit="1" customWidth="1"/>
    <col min="6133" max="6133" width="9.88671875" style="1" bestFit="1" customWidth="1"/>
    <col min="6134" max="6134" width="9.5546875" style="1" customWidth="1"/>
    <col min="6135" max="6135" width="11" style="1" bestFit="1" customWidth="1"/>
    <col min="6136" max="6138" width="11.44140625" style="1"/>
    <col min="6139" max="6140" width="9" style="1" customWidth="1"/>
    <col min="6141" max="6141" width="9" style="1" bestFit="1" customWidth="1"/>
    <col min="6142" max="6379" width="11.44140625" style="1"/>
    <col min="6380" max="6380" width="20.6640625" style="1" customWidth="1"/>
    <col min="6381" max="6381" width="4.6640625" style="1" customWidth="1"/>
    <col min="6382" max="6382" width="4.33203125" style="1" bestFit="1" customWidth="1"/>
    <col min="6383" max="6384" width="9.5546875" style="1" customWidth="1"/>
    <col min="6385" max="6385" width="9" style="1" bestFit="1" customWidth="1"/>
    <col min="6386" max="6386" width="8.6640625" style="1" bestFit="1" customWidth="1"/>
    <col min="6387" max="6387" width="11.109375" style="1" customWidth="1"/>
    <col min="6388" max="6388" width="10.5546875" style="1" bestFit="1" customWidth="1"/>
    <col min="6389" max="6389" width="9.88671875" style="1" bestFit="1" customWidth="1"/>
    <col min="6390" max="6390" width="9.5546875" style="1" customWidth="1"/>
    <col min="6391" max="6391" width="11" style="1" bestFit="1" customWidth="1"/>
    <col min="6392" max="6394" width="11.44140625" style="1"/>
    <col min="6395" max="6396" width="9" style="1" customWidth="1"/>
    <col min="6397" max="6397" width="9" style="1" bestFit="1" customWidth="1"/>
    <col min="6398" max="6635" width="11.44140625" style="1"/>
    <col min="6636" max="6636" width="20.6640625" style="1" customWidth="1"/>
    <col min="6637" max="6637" width="4.6640625" style="1" customWidth="1"/>
    <col min="6638" max="6638" width="4.33203125" style="1" bestFit="1" customWidth="1"/>
    <col min="6639" max="6640" width="9.5546875" style="1" customWidth="1"/>
    <col min="6641" max="6641" width="9" style="1" bestFit="1" customWidth="1"/>
    <col min="6642" max="6642" width="8.6640625" style="1" bestFit="1" customWidth="1"/>
    <col min="6643" max="6643" width="11.109375" style="1" customWidth="1"/>
    <col min="6644" max="6644" width="10.5546875" style="1" bestFit="1" customWidth="1"/>
    <col min="6645" max="6645" width="9.88671875" style="1" bestFit="1" customWidth="1"/>
    <col min="6646" max="6646" width="9.5546875" style="1" customWidth="1"/>
    <col min="6647" max="6647" width="11" style="1" bestFit="1" customWidth="1"/>
    <col min="6648" max="6650" width="11.44140625" style="1"/>
    <col min="6651" max="6652" width="9" style="1" customWidth="1"/>
    <col min="6653" max="6653" width="9" style="1" bestFit="1" customWidth="1"/>
    <col min="6654" max="6891" width="11.44140625" style="1"/>
    <col min="6892" max="6892" width="20.6640625" style="1" customWidth="1"/>
    <col min="6893" max="6893" width="4.6640625" style="1" customWidth="1"/>
    <col min="6894" max="6894" width="4.33203125" style="1" bestFit="1" customWidth="1"/>
    <col min="6895" max="6896" width="9.5546875" style="1" customWidth="1"/>
    <col min="6897" max="6897" width="9" style="1" bestFit="1" customWidth="1"/>
    <col min="6898" max="6898" width="8.6640625" style="1" bestFit="1" customWidth="1"/>
    <col min="6899" max="6899" width="11.109375" style="1" customWidth="1"/>
    <col min="6900" max="6900" width="10.5546875" style="1" bestFit="1" customWidth="1"/>
    <col min="6901" max="6901" width="9.88671875" style="1" bestFit="1" customWidth="1"/>
    <col min="6902" max="6902" width="9.5546875" style="1" customWidth="1"/>
    <col min="6903" max="6903" width="11" style="1" bestFit="1" customWidth="1"/>
    <col min="6904" max="6906" width="11.44140625" style="1"/>
    <col min="6907" max="6908" width="9" style="1" customWidth="1"/>
    <col min="6909" max="6909" width="9" style="1" bestFit="1" customWidth="1"/>
    <col min="6910" max="7147" width="11.44140625" style="1"/>
    <col min="7148" max="7148" width="20.6640625" style="1" customWidth="1"/>
    <col min="7149" max="7149" width="4.6640625" style="1" customWidth="1"/>
    <col min="7150" max="7150" width="4.33203125" style="1" bestFit="1" customWidth="1"/>
    <col min="7151" max="7152" width="9.5546875" style="1" customWidth="1"/>
    <col min="7153" max="7153" width="9" style="1" bestFit="1" customWidth="1"/>
    <col min="7154" max="7154" width="8.6640625" style="1" bestFit="1" customWidth="1"/>
    <col min="7155" max="7155" width="11.109375" style="1" customWidth="1"/>
    <col min="7156" max="7156" width="10.5546875" style="1" bestFit="1" customWidth="1"/>
    <col min="7157" max="7157" width="9.88671875" style="1" bestFit="1" customWidth="1"/>
    <col min="7158" max="7158" width="9.5546875" style="1" customWidth="1"/>
    <col min="7159" max="7159" width="11" style="1" bestFit="1" customWidth="1"/>
    <col min="7160" max="7162" width="11.44140625" style="1"/>
    <col min="7163" max="7164" width="9" style="1" customWidth="1"/>
    <col min="7165" max="7165" width="9" style="1" bestFit="1" customWidth="1"/>
    <col min="7166" max="7403" width="11.44140625" style="1"/>
    <col min="7404" max="7404" width="20.6640625" style="1" customWidth="1"/>
    <col min="7405" max="7405" width="4.6640625" style="1" customWidth="1"/>
    <col min="7406" max="7406" width="4.33203125" style="1" bestFit="1" customWidth="1"/>
    <col min="7407" max="7408" width="9.5546875" style="1" customWidth="1"/>
    <col min="7409" max="7409" width="9" style="1" bestFit="1" customWidth="1"/>
    <col min="7410" max="7410" width="8.6640625" style="1" bestFit="1" customWidth="1"/>
    <col min="7411" max="7411" width="11.109375" style="1" customWidth="1"/>
    <col min="7412" max="7412" width="10.5546875" style="1" bestFit="1" customWidth="1"/>
    <col min="7413" max="7413" width="9.88671875" style="1" bestFit="1" customWidth="1"/>
    <col min="7414" max="7414" width="9.5546875" style="1" customWidth="1"/>
    <col min="7415" max="7415" width="11" style="1" bestFit="1" customWidth="1"/>
    <col min="7416" max="7418" width="11.44140625" style="1"/>
    <col min="7419" max="7420" width="9" style="1" customWidth="1"/>
    <col min="7421" max="7421" width="9" style="1" bestFit="1" customWidth="1"/>
    <col min="7422" max="7659" width="11.44140625" style="1"/>
    <col min="7660" max="7660" width="20.6640625" style="1" customWidth="1"/>
    <col min="7661" max="7661" width="4.6640625" style="1" customWidth="1"/>
    <col min="7662" max="7662" width="4.33203125" style="1" bestFit="1" customWidth="1"/>
    <col min="7663" max="7664" width="9.5546875" style="1" customWidth="1"/>
    <col min="7665" max="7665" width="9" style="1" bestFit="1" customWidth="1"/>
    <col min="7666" max="7666" width="8.6640625" style="1" bestFit="1" customWidth="1"/>
    <col min="7667" max="7667" width="11.109375" style="1" customWidth="1"/>
    <col min="7668" max="7668" width="10.5546875" style="1" bestFit="1" customWidth="1"/>
    <col min="7669" max="7669" width="9.88671875" style="1" bestFit="1" customWidth="1"/>
    <col min="7670" max="7670" width="9.5546875" style="1" customWidth="1"/>
    <col min="7671" max="7671" width="11" style="1" bestFit="1" customWidth="1"/>
    <col min="7672" max="7674" width="11.44140625" style="1"/>
    <col min="7675" max="7676" width="9" style="1" customWidth="1"/>
    <col min="7677" max="7677" width="9" style="1" bestFit="1" customWidth="1"/>
    <col min="7678" max="7915" width="11.44140625" style="1"/>
    <col min="7916" max="7916" width="20.6640625" style="1" customWidth="1"/>
    <col min="7917" max="7917" width="4.6640625" style="1" customWidth="1"/>
    <col min="7918" max="7918" width="4.33203125" style="1" bestFit="1" customWidth="1"/>
    <col min="7919" max="7920" width="9.5546875" style="1" customWidth="1"/>
    <col min="7921" max="7921" width="9" style="1" bestFit="1" customWidth="1"/>
    <col min="7922" max="7922" width="8.6640625" style="1" bestFit="1" customWidth="1"/>
    <col min="7923" max="7923" width="11.109375" style="1" customWidth="1"/>
    <col min="7924" max="7924" width="10.5546875" style="1" bestFit="1" customWidth="1"/>
    <col min="7925" max="7925" width="9.88671875" style="1" bestFit="1" customWidth="1"/>
    <col min="7926" max="7926" width="9.5546875" style="1" customWidth="1"/>
    <col min="7927" max="7927" width="11" style="1" bestFit="1" customWidth="1"/>
    <col min="7928" max="7930" width="11.44140625" style="1"/>
    <col min="7931" max="7932" width="9" style="1" customWidth="1"/>
    <col min="7933" max="7933" width="9" style="1" bestFit="1" customWidth="1"/>
    <col min="7934" max="8171" width="11.44140625" style="1"/>
    <col min="8172" max="8172" width="20.6640625" style="1" customWidth="1"/>
    <col min="8173" max="8173" width="4.6640625" style="1" customWidth="1"/>
    <col min="8174" max="8174" width="4.33203125" style="1" bestFit="1" customWidth="1"/>
    <col min="8175" max="8176" width="9.5546875" style="1" customWidth="1"/>
    <col min="8177" max="8177" width="9" style="1" bestFit="1" customWidth="1"/>
    <col min="8178" max="8178" width="8.6640625" style="1" bestFit="1" customWidth="1"/>
    <col min="8179" max="8179" width="11.109375" style="1" customWidth="1"/>
    <col min="8180" max="8180" width="10.5546875" style="1" bestFit="1" customWidth="1"/>
    <col min="8181" max="8181" width="9.88671875" style="1" bestFit="1" customWidth="1"/>
    <col min="8182" max="8182" width="9.5546875" style="1" customWidth="1"/>
    <col min="8183" max="8183" width="11" style="1" bestFit="1" customWidth="1"/>
    <col min="8184" max="8186" width="11.44140625" style="1"/>
    <col min="8187" max="8188" width="9" style="1" customWidth="1"/>
    <col min="8189" max="8189" width="9" style="1" bestFit="1" customWidth="1"/>
    <col min="8190" max="8427" width="11.44140625" style="1"/>
    <col min="8428" max="8428" width="20.6640625" style="1" customWidth="1"/>
    <col min="8429" max="8429" width="4.6640625" style="1" customWidth="1"/>
    <col min="8430" max="8430" width="4.33203125" style="1" bestFit="1" customWidth="1"/>
    <col min="8431" max="8432" width="9.5546875" style="1" customWidth="1"/>
    <col min="8433" max="8433" width="9" style="1" bestFit="1" customWidth="1"/>
    <col min="8434" max="8434" width="8.6640625" style="1" bestFit="1" customWidth="1"/>
    <col min="8435" max="8435" width="11.109375" style="1" customWidth="1"/>
    <col min="8436" max="8436" width="10.5546875" style="1" bestFit="1" customWidth="1"/>
    <col min="8437" max="8437" width="9.88671875" style="1" bestFit="1" customWidth="1"/>
    <col min="8438" max="8438" width="9.5546875" style="1" customWidth="1"/>
    <col min="8439" max="8439" width="11" style="1" bestFit="1" customWidth="1"/>
    <col min="8440" max="8442" width="11.44140625" style="1"/>
    <col min="8443" max="8444" width="9" style="1" customWidth="1"/>
    <col min="8445" max="8445" width="9" style="1" bestFit="1" customWidth="1"/>
    <col min="8446" max="8683" width="11.44140625" style="1"/>
    <col min="8684" max="8684" width="20.6640625" style="1" customWidth="1"/>
    <col min="8685" max="8685" width="4.6640625" style="1" customWidth="1"/>
    <col min="8686" max="8686" width="4.33203125" style="1" bestFit="1" customWidth="1"/>
    <col min="8687" max="8688" width="9.5546875" style="1" customWidth="1"/>
    <col min="8689" max="8689" width="9" style="1" bestFit="1" customWidth="1"/>
    <col min="8690" max="8690" width="8.6640625" style="1" bestFit="1" customWidth="1"/>
    <col min="8691" max="8691" width="11.109375" style="1" customWidth="1"/>
    <col min="8692" max="8692" width="10.5546875" style="1" bestFit="1" customWidth="1"/>
    <col min="8693" max="8693" width="9.88671875" style="1" bestFit="1" customWidth="1"/>
    <col min="8694" max="8694" width="9.5546875" style="1" customWidth="1"/>
    <col min="8695" max="8695" width="11" style="1" bestFit="1" customWidth="1"/>
    <col min="8696" max="8698" width="11.44140625" style="1"/>
    <col min="8699" max="8700" width="9" style="1" customWidth="1"/>
    <col min="8701" max="8701" width="9" style="1" bestFit="1" customWidth="1"/>
    <col min="8702" max="8939" width="11.44140625" style="1"/>
    <col min="8940" max="8940" width="20.6640625" style="1" customWidth="1"/>
    <col min="8941" max="8941" width="4.6640625" style="1" customWidth="1"/>
    <col min="8942" max="8942" width="4.33203125" style="1" bestFit="1" customWidth="1"/>
    <col min="8943" max="8944" width="9.5546875" style="1" customWidth="1"/>
    <col min="8945" max="8945" width="9" style="1" bestFit="1" customWidth="1"/>
    <col min="8946" max="8946" width="8.6640625" style="1" bestFit="1" customWidth="1"/>
    <col min="8947" max="8947" width="11.109375" style="1" customWidth="1"/>
    <col min="8948" max="8948" width="10.5546875" style="1" bestFit="1" customWidth="1"/>
    <col min="8949" max="8949" width="9.88671875" style="1" bestFit="1" customWidth="1"/>
    <col min="8950" max="8950" width="9.5546875" style="1" customWidth="1"/>
    <col min="8951" max="8951" width="11" style="1" bestFit="1" customWidth="1"/>
    <col min="8952" max="8954" width="11.44140625" style="1"/>
    <col min="8955" max="8956" width="9" style="1" customWidth="1"/>
    <col min="8957" max="8957" width="9" style="1" bestFit="1" customWidth="1"/>
    <col min="8958" max="9195" width="11.44140625" style="1"/>
    <col min="9196" max="9196" width="20.6640625" style="1" customWidth="1"/>
    <col min="9197" max="9197" width="4.6640625" style="1" customWidth="1"/>
    <col min="9198" max="9198" width="4.33203125" style="1" bestFit="1" customWidth="1"/>
    <col min="9199" max="9200" width="9.5546875" style="1" customWidth="1"/>
    <col min="9201" max="9201" width="9" style="1" bestFit="1" customWidth="1"/>
    <col min="9202" max="9202" width="8.6640625" style="1" bestFit="1" customWidth="1"/>
    <col min="9203" max="9203" width="11.109375" style="1" customWidth="1"/>
    <col min="9204" max="9204" width="10.5546875" style="1" bestFit="1" customWidth="1"/>
    <col min="9205" max="9205" width="9.88671875" style="1" bestFit="1" customWidth="1"/>
    <col min="9206" max="9206" width="9.5546875" style="1" customWidth="1"/>
    <col min="9207" max="9207" width="11" style="1" bestFit="1" customWidth="1"/>
    <col min="9208" max="9210" width="11.44140625" style="1"/>
    <col min="9211" max="9212" width="9" style="1" customWidth="1"/>
    <col min="9213" max="9213" width="9" style="1" bestFit="1" customWidth="1"/>
    <col min="9214" max="9451" width="11.44140625" style="1"/>
    <col min="9452" max="9452" width="20.6640625" style="1" customWidth="1"/>
    <col min="9453" max="9453" width="4.6640625" style="1" customWidth="1"/>
    <col min="9454" max="9454" width="4.33203125" style="1" bestFit="1" customWidth="1"/>
    <col min="9455" max="9456" width="9.5546875" style="1" customWidth="1"/>
    <col min="9457" max="9457" width="9" style="1" bestFit="1" customWidth="1"/>
    <col min="9458" max="9458" width="8.6640625" style="1" bestFit="1" customWidth="1"/>
    <col min="9459" max="9459" width="11.109375" style="1" customWidth="1"/>
    <col min="9460" max="9460" width="10.5546875" style="1" bestFit="1" customWidth="1"/>
    <col min="9461" max="9461" width="9.88671875" style="1" bestFit="1" customWidth="1"/>
    <col min="9462" max="9462" width="9.5546875" style="1" customWidth="1"/>
    <col min="9463" max="9463" width="11" style="1" bestFit="1" customWidth="1"/>
    <col min="9464" max="9466" width="11.44140625" style="1"/>
    <col min="9467" max="9468" width="9" style="1" customWidth="1"/>
    <col min="9469" max="9469" width="9" style="1" bestFit="1" customWidth="1"/>
    <col min="9470" max="9707" width="11.44140625" style="1"/>
    <col min="9708" max="9708" width="20.6640625" style="1" customWidth="1"/>
    <col min="9709" max="9709" width="4.6640625" style="1" customWidth="1"/>
    <col min="9710" max="9710" width="4.33203125" style="1" bestFit="1" customWidth="1"/>
    <col min="9711" max="9712" width="9.5546875" style="1" customWidth="1"/>
    <col min="9713" max="9713" width="9" style="1" bestFit="1" customWidth="1"/>
    <col min="9714" max="9714" width="8.6640625" style="1" bestFit="1" customWidth="1"/>
    <col min="9715" max="9715" width="11.109375" style="1" customWidth="1"/>
    <col min="9716" max="9716" width="10.5546875" style="1" bestFit="1" customWidth="1"/>
    <col min="9717" max="9717" width="9.88671875" style="1" bestFit="1" customWidth="1"/>
    <col min="9718" max="9718" width="9.5546875" style="1" customWidth="1"/>
    <col min="9719" max="9719" width="11" style="1" bestFit="1" customWidth="1"/>
    <col min="9720" max="9722" width="11.44140625" style="1"/>
    <col min="9723" max="9724" width="9" style="1" customWidth="1"/>
    <col min="9725" max="9725" width="9" style="1" bestFit="1" customWidth="1"/>
    <col min="9726" max="9963" width="11.44140625" style="1"/>
    <col min="9964" max="9964" width="20.6640625" style="1" customWidth="1"/>
    <col min="9965" max="9965" width="4.6640625" style="1" customWidth="1"/>
    <col min="9966" max="9966" width="4.33203125" style="1" bestFit="1" customWidth="1"/>
    <col min="9967" max="9968" width="9.5546875" style="1" customWidth="1"/>
    <col min="9969" max="9969" width="9" style="1" bestFit="1" customWidth="1"/>
    <col min="9970" max="9970" width="8.6640625" style="1" bestFit="1" customWidth="1"/>
    <col min="9971" max="9971" width="11.109375" style="1" customWidth="1"/>
    <col min="9972" max="9972" width="10.5546875" style="1" bestFit="1" customWidth="1"/>
    <col min="9973" max="9973" width="9.88671875" style="1" bestFit="1" customWidth="1"/>
    <col min="9974" max="9974" width="9.5546875" style="1" customWidth="1"/>
    <col min="9975" max="9975" width="11" style="1" bestFit="1" customWidth="1"/>
    <col min="9976" max="9978" width="11.44140625" style="1"/>
    <col min="9979" max="9980" width="9" style="1" customWidth="1"/>
    <col min="9981" max="9981" width="9" style="1" bestFit="1" customWidth="1"/>
    <col min="9982" max="10219" width="11.44140625" style="1"/>
    <col min="10220" max="10220" width="20.6640625" style="1" customWidth="1"/>
    <col min="10221" max="10221" width="4.6640625" style="1" customWidth="1"/>
    <col min="10222" max="10222" width="4.33203125" style="1" bestFit="1" customWidth="1"/>
    <col min="10223" max="10224" width="9.5546875" style="1" customWidth="1"/>
    <col min="10225" max="10225" width="9" style="1" bestFit="1" customWidth="1"/>
    <col min="10226" max="10226" width="8.6640625" style="1" bestFit="1" customWidth="1"/>
    <col min="10227" max="10227" width="11.109375" style="1" customWidth="1"/>
    <col min="10228" max="10228" width="10.5546875" style="1" bestFit="1" customWidth="1"/>
    <col min="10229" max="10229" width="9.88671875" style="1" bestFit="1" customWidth="1"/>
    <col min="10230" max="10230" width="9.5546875" style="1" customWidth="1"/>
    <col min="10231" max="10231" width="11" style="1" bestFit="1" customWidth="1"/>
    <col min="10232" max="10234" width="11.44140625" style="1"/>
    <col min="10235" max="10236" width="9" style="1" customWidth="1"/>
    <col min="10237" max="10237" width="9" style="1" bestFit="1" customWidth="1"/>
    <col min="10238" max="10475" width="11.44140625" style="1"/>
    <col min="10476" max="10476" width="20.6640625" style="1" customWidth="1"/>
    <col min="10477" max="10477" width="4.6640625" style="1" customWidth="1"/>
    <col min="10478" max="10478" width="4.33203125" style="1" bestFit="1" customWidth="1"/>
    <col min="10479" max="10480" width="9.5546875" style="1" customWidth="1"/>
    <col min="10481" max="10481" width="9" style="1" bestFit="1" customWidth="1"/>
    <col min="10482" max="10482" width="8.6640625" style="1" bestFit="1" customWidth="1"/>
    <col min="10483" max="10483" width="11.109375" style="1" customWidth="1"/>
    <col min="10484" max="10484" width="10.5546875" style="1" bestFit="1" customWidth="1"/>
    <col min="10485" max="10485" width="9.88671875" style="1" bestFit="1" customWidth="1"/>
    <col min="10486" max="10486" width="9.5546875" style="1" customWidth="1"/>
    <col min="10487" max="10487" width="11" style="1" bestFit="1" customWidth="1"/>
    <col min="10488" max="10490" width="11.44140625" style="1"/>
    <col min="10491" max="10492" width="9" style="1" customWidth="1"/>
    <col min="10493" max="10493" width="9" style="1" bestFit="1" customWidth="1"/>
    <col min="10494" max="10731" width="11.44140625" style="1"/>
    <col min="10732" max="10732" width="20.6640625" style="1" customWidth="1"/>
    <col min="10733" max="10733" width="4.6640625" style="1" customWidth="1"/>
    <col min="10734" max="10734" width="4.33203125" style="1" bestFit="1" customWidth="1"/>
    <col min="10735" max="10736" width="9.5546875" style="1" customWidth="1"/>
    <col min="10737" max="10737" width="9" style="1" bestFit="1" customWidth="1"/>
    <col min="10738" max="10738" width="8.6640625" style="1" bestFit="1" customWidth="1"/>
    <col min="10739" max="10739" width="11.109375" style="1" customWidth="1"/>
    <col min="10740" max="10740" width="10.5546875" style="1" bestFit="1" customWidth="1"/>
    <col min="10741" max="10741" width="9.88671875" style="1" bestFit="1" customWidth="1"/>
    <col min="10742" max="10742" width="9.5546875" style="1" customWidth="1"/>
    <col min="10743" max="10743" width="11" style="1" bestFit="1" customWidth="1"/>
    <col min="10744" max="10746" width="11.44140625" style="1"/>
    <col min="10747" max="10748" width="9" style="1" customWidth="1"/>
    <col min="10749" max="10749" width="9" style="1" bestFit="1" customWidth="1"/>
    <col min="10750" max="10987" width="11.44140625" style="1"/>
    <col min="10988" max="10988" width="20.6640625" style="1" customWidth="1"/>
    <col min="10989" max="10989" width="4.6640625" style="1" customWidth="1"/>
    <col min="10990" max="10990" width="4.33203125" style="1" bestFit="1" customWidth="1"/>
    <col min="10991" max="10992" width="9.5546875" style="1" customWidth="1"/>
    <col min="10993" max="10993" width="9" style="1" bestFit="1" customWidth="1"/>
    <col min="10994" max="10994" width="8.6640625" style="1" bestFit="1" customWidth="1"/>
    <col min="10995" max="10995" width="11.109375" style="1" customWidth="1"/>
    <col min="10996" max="10996" width="10.5546875" style="1" bestFit="1" customWidth="1"/>
    <col min="10997" max="10997" width="9.88671875" style="1" bestFit="1" customWidth="1"/>
    <col min="10998" max="10998" width="9.5546875" style="1" customWidth="1"/>
    <col min="10999" max="10999" width="11" style="1" bestFit="1" customWidth="1"/>
    <col min="11000" max="11002" width="11.44140625" style="1"/>
    <col min="11003" max="11004" width="9" style="1" customWidth="1"/>
    <col min="11005" max="11005" width="9" style="1" bestFit="1" customWidth="1"/>
    <col min="11006" max="11243" width="11.44140625" style="1"/>
    <col min="11244" max="11244" width="20.6640625" style="1" customWidth="1"/>
    <col min="11245" max="11245" width="4.6640625" style="1" customWidth="1"/>
    <col min="11246" max="11246" width="4.33203125" style="1" bestFit="1" customWidth="1"/>
    <col min="11247" max="11248" width="9.5546875" style="1" customWidth="1"/>
    <col min="11249" max="11249" width="9" style="1" bestFit="1" customWidth="1"/>
    <col min="11250" max="11250" width="8.6640625" style="1" bestFit="1" customWidth="1"/>
    <col min="11251" max="11251" width="11.109375" style="1" customWidth="1"/>
    <col min="11252" max="11252" width="10.5546875" style="1" bestFit="1" customWidth="1"/>
    <col min="11253" max="11253" width="9.88671875" style="1" bestFit="1" customWidth="1"/>
    <col min="11254" max="11254" width="9.5546875" style="1" customWidth="1"/>
    <col min="11255" max="11255" width="11" style="1" bestFit="1" customWidth="1"/>
    <col min="11256" max="11258" width="11.44140625" style="1"/>
    <col min="11259" max="11260" width="9" style="1" customWidth="1"/>
    <col min="11261" max="11261" width="9" style="1" bestFit="1" customWidth="1"/>
    <col min="11262" max="11499" width="11.44140625" style="1"/>
    <col min="11500" max="11500" width="20.6640625" style="1" customWidth="1"/>
    <col min="11501" max="11501" width="4.6640625" style="1" customWidth="1"/>
    <col min="11502" max="11502" width="4.33203125" style="1" bestFit="1" customWidth="1"/>
    <col min="11503" max="11504" width="9.5546875" style="1" customWidth="1"/>
    <col min="11505" max="11505" width="9" style="1" bestFit="1" customWidth="1"/>
    <col min="11506" max="11506" width="8.6640625" style="1" bestFit="1" customWidth="1"/>
    <col min="11507" max="11507" width="11.109375" style="1" customWidth="1"/>
    <col min="11508" max="11508" width="10.5546875" style="1" bestFit="1" customWidth="1"/>
    <col min="11509" max="11509" width="9.88671875" style="1" bestFit="1" customWidth="1"/>
    <col min="11510" max="11510" width="9.5546875" style="1" customWidth="1"/>
    <col min="11511" max="11511" width="11" style="1" bestFit="1" customWidth="1"/>
    <col min="11512" max="11514" width="11.44140625" style="1"/>
    <col min="11515" max="11516" width="9" style="1" customWidth="1"/>
    <col min="11517" max="11517" width="9" style="1" bestFit="1" customWidth="1"/>
    <col min="11518" max="11755" width="11.44140625" style="1"/>
    <col min="11756" max="11756" width="20.6640625" style="1" customWidth="1"/>
    <col min="11757" max="11757" width="4.6640625" style="1" customWidth="1"/>
    <col min="11758" max="11758" width="4.33203125" style="1" bestFit="1" customWidth="1"/>
    <col min="11759" max="11760" width="9.5546875" style="1" customWidth="1"/>
    <col min="11761" max="11761" width="9" style="1" bestFit="1" customWidth="1"/>
    <col min="11762" max="11762" width="8.6640625" style="1" bestFit="1" customWidth="1"/>
    <col min="11763" max="11763" width="11.109375" style="1" customWidth="1"/>
    <col min="11764" max="11764" width="10.5546875" style="1" bestFit="1" customWidth="1"/>
    <col min="11765" max="11765" width="9.88671875" style="1" bestFit="1" customWidth="1"/>
    <col min="11766" max="11766" width="9.5546875" style="1" customWidth="1"/>
    <col min="11767" max="11767" width="11" style="1" bestFit="1" customWidth="1"/>
    <col min="11768" max="11770" width="11.44140625" style="1"/>
    <col min="11771" max="11772" width="9" style="1" customWidth="1"/>
    <col min="11773" max="11773" width="9" style="1" bestFit="1" customWidth="1"/>
    <col min="11774" max="12011" width="11.44140625" style="1"/>
    <col min="12012" max="12012" width="20.6640625" style="1" customWidth="1"/>
    <col min="12013" max="12013" width="4.6640625" style="1" customWidth="1"/>
    <col min="12014" max="12014" width="4.33203125" style="1" bestFit="1" customWidth="1"/>
    <col min="12015" max="12016" width="9.5546875" style="1" customWidth="1"/>
    <col min="12017" max="12017" width="9" style="1" bestFit="1" customWidth="1"/>
    <col min="12018" max="12018" width="8.6640625" style="1" bestFit="1" customWidth="1"/>
    <col min="12019" max="12019" width="11.109375" style="1" customWidth="1"/>
    <col min="12020" max="12020" width="10.5546875" style="1" bestFit="1" customWidth="1"/>
    <col min="12021" max="12021" width="9.88671875" style="1" bestFit="1" customWidth="1"/>
    <col min="12022" max="12022" width="9.5546875" style="1" customWidth="1"/>
    <col min="12023" max="12023" width="11" style="1" bestFit="1" customWidth="1"/>
    <col min="12024" max="12026" width="11.44140625" style="1"/>
    <col min="12027" max="12028" width="9" style="1" customWidth="1"/>
    <col min="12029" max="12029" width="9" style="1" bestFit="1" customWidth="1"/>
    <col min="12030" max="12267" width="11.44140625" style="1"/>
    <col min="12268" max="12268" width="20.6640625" style="1" customWidth="1"/>
    <col min="12269" max="12269" width="4.6640625" style="1" customWidth="1"/>
    <col min="12270" max="12270" width="4.33203125" style="1" bestFit="1" customWidth="1"/>
    <col min="12271" max="12272" width="9.5546875" style="1" customWidth="1"/>
    <col min="12273" max="12273" width="9" style="1" bestFit="1" customWidth="1"/>
    <col min="12274" max="12274" width="8.6640625" style="1" bestFit="1" customWidth="1"/>
    <col min="12275" max="12275" width="11.109375" style="1" customWidth="1"/>
    <col min="12276" max="12276" width="10.5546875" style="1" bestFit="1" customWidth="1"/>
    <col min="12277" max="12277" width="9.88671875" style="1" bestFit="1" customWidth="1"/>
    <col min="12278" max="12278" width="9.5546875" style="1" customWidth="1"/>
    <col min="12279" max="12279" width="11" style="1" bestFit="1" customWidth="1"/>
    <col min="12280" max="12282" width="11.44140625" style="1"/>
    <col min="12283" max="12284" width="9" style="1" customWidth="1"/>
    <col min="12285" max="12285" width="9" style="1" bestFit="1" customWidth="1"/>
    <col min="12286" max="12523" width="11.44140625" style="1"/>
    <col min="12524" max="12524" width="20.6640625" style="1" customWidth="1"/>
    <col min="12525" max="12525" width="4.6640625" style="1" customWidth="1"/>
    <col min="12526" max="12526" width="4.33203125" style="1" bestFit="1" customWidth="1"/>
    <col min="12527" max="12528" width="9.5546875" style="1" customWidth="1"/>
    <col min="12529" max="12529" width="9" style="1" bestFit="1" customWidth="1"/>
    <col min="12530" max="12530" width="8.6640625" style="1" bestFit="1" customWidth="1"/>
    <col min="12531" max="12531" width="11.109375" style="1" customWidth="1"/>
    <col min="12532" max="12532" width="10.5546875" style="1" bestFit="1" customWidth="1"/>
    <col min="12533" max="12533" width="9.88671875" style="1" bestFit="1" customWidth="1"/>
    <col min="12534" max="12534" width="9.5546875" style="1" customWidth="1"/>
    <col min="12535" max="12535" width="11" style="1" bestFit="1" customWidth="1"/>
    <col min="12536" max="12538" width="11.44140625" style="1"/>
    <col min="12539" max="12540" width="9" style="1" customWidth="1"/>
    <col min="12541" max="12541" width="9" style="1" bestFit="1" customWidth="1"/>
    <col min="12542" max="12779" width="11.44140625" style="1"/>
    <col min="12780" max="12780" width="20.6640625" style="1" customWidth="1"/>
    <col min="12781" max="12781" width="4.6640625" style="1" customWidth="1"/>
    <col min="12782" max="12782" width="4.33203125" style="1" bestFit="1" customWidth="1"/>
    <col min="12783" max="12784" width="9.5546875" style="1" customWidth="1"/>
    <col min="12785" max="12785" width="9" style="1" bestFit="1" customWidth="1"/>
    <col min="12786" max="12786" width="8.6640625" style="1" bestFit="1" customWidth="1"/>
    <col min="12787" max="12787" width="11.109375" style="1" customWidth="1"/>
    <col min="12788" max="12788" width="10.5546875" style="1" bestFit="1" customWidth="1"/>
    <col min="12789" max="12789" width="9.88671875" style="1" bestFit="1" customWidth="1"/>
    <col min="12790" max="12790" width="9.5546875" style="1" customWidth="1"/>
    <col min="12791" max="12791" width="11" style="1" bestFit="1" customWidth="1"/>
    <col min="12792" max="12794" width="11.44140625" style="1"/>
    <col min="12795" max="12796" width="9" style="1" customWidth="1"/>
    <col min="12797" max="12797" width="9" style="1" bestFit="1" customWidth="1"/>
    <col min="12798" max="13035" width="11.44140625" style="1"/>
    <col min="13036" max="13036" width="20.6640625" style="1" customWidth="1"/>
    <col min="13037" max="13037" width="4.6640625" style="1" customWidth="1"/>
    <col min="13038" max="13038" width="4.33203125" style="1" bestFit="1" customWidth="1"/>
    <col min="13039" max="13040" width="9.5546875" style="1" customWidth="1"/>
    <col min="13041" max="13041" width="9" style="1" bestFit="1" customWidth="1"/>
    <col min="13042" max="13042" width="8.6640625" style="1" bestFit="1" customWidth="1"/>
    <col min="13043" max="13043" width="11.109375" style="1" customWidth="1"/>
    <col min="13044" max="13044" width="10.5546875" style="1" bestFit="1" customWidth="1"/>
    <col min="13045" max="13045" width="9.88671875" style="1" bestFit="1" customWidth="1"/>
    <col min="13046" max="13046" width="9.5546875" style="1" customWidth="1"/>
    <col min="13047" max="13047" width="11" style="1" bestFit="1" customWidth="1"/>
    <col min="13048" max="13050" width="11.44140625" style="1"/>
    <col min="13051" max="13052" width="9" style="1" customWidth="1"/>
    <col min="13053" max="13053" width="9" style="1" bestFit="1" customWidth="1"/>
    <col min="13054" max="13291" width="11.44140625" style="1"/>
    <col min="13292" max="13292" width="20.6640625" style="1" customWidth="1"/>
    <col min="13293" max="13293" width="4.6640625" style="1" customWidth="1"/>
    <col min="13294" max="13294" width="4.33203125" style="1" bestFit="1" customWidth="1"/>
    <col min="13295" max="13296" width="9.5546875" style="1" customWidth="1"/>
    <col min="13297" max="13297" width="9" style="1" bestFit="1" customWidth="1"/>
    <col min="13298" max="13298" width="8.6640625" style="1" bestFit="1" customWidth="1"/>
    <col min="13299" max="13299" width="11.109375" style="1" customWidth="1"/>
    <col min="13300" max="13300" width="10.5546875" style="1" bestFit="1" customWidth="1"/>
    <col min="13301" max="13301" width="9.88671875" style="1" bestFit="1" customWidth="1"/>
    <col min="13302" max="13302" width="9.5546875" style="1" customWidth="1"/>
    <col min="13303" max="13303" width="11" style="1" bestFit="1" customWidth="1"/>
    <col min="13304" max="13306" width="11.44140625" style="1"/>
    <col min="13307" max="13308" width="9" style="1" customWidth="1"/>
    <col min="13309" max="13309" width="9" style="1" bestFit="1" customWidth="1"/>
    <col min="13310" max="13547" width="11.44140625" style="1"/>
    <col min="13548" max="13548" width="20.6640625" style="1" customWidth="1"/>
    <col min="13549" max="13549" width="4.6640625" style="1" customWidth="1"/>
    <col min="13550" max="13550" width="4.33203125" style="1" bestFit="1" customWidth="1"/>
    <col min="13551" max="13552" width="9.5546875" style="1" customWidth="1"/>
    <col min="13553" max="13553" width="9" style="1" bestFit="1" customWidth="1"/>
    <col min="13554" max="13554" width="8.6640625" style="1" bestFit="1" customWidth="1"/>
    <col min="13555" max="13555" width="11.109375" style="1" customWidth="1"/>
    <col min="13556" max="13556" width="10.5546875" style="1" bestFit="1" customWidth="1"/>
    <col min="13557" max="13557" width="9.88671875" style="1" bestFit="1" customWidth="1"/>
    <col min="13558" max="13558" width="9.5546875" style="1" customWidth="1"/>
    <col min="13559" max="13559" width="11" style="1" bestFit="1" customWidth="1"/>
    <col min="13560" max="13562" width="11.44140625" style="1"/>
    <col min="13563" max="13564" width="9" style="1" customWidth="1"/>
    <col min="13565" max="13565" width="9" style="1" bestFit="1" customWidth="1"/>
    <col min="13566" max="13803" width="11.44140625" style="1"/>
    <col min="13804" max="13804" width="20.6640625" style="1" customWidth="1"/>
    <col min="13805" max="13805" width="4.6640625" style="1" customWidth="1"/>
    <col min="13806" max="13806" width="4.33203125" style="1" bestFit="1" customWidth="1"/>
    <col min="13807" max="13808" width="9.5546875" style="1" customWidth="1"/>
    <col min="13809" max="13809" width="9" style="1" bestFit="1" customWidth="1"/>
    <col min="13810" max="13810" width="8.6640625" style="1" bestFit="1" customWidth="1"/>
    <col min="13811" max="13811" width="11.109375" style="1" customWidth="1"/>
    <col min="13812" max="13812" width="10.5546875" style="1" bestFit="1" customWidth="1"/>
    <col min="13813" max="13813" width="9.88671875" style="1" bestFit="1" customWidth="1"/>
    <col min="13814" max="13814" width="9.5546875" style="1" customWidth="1"/>
    <col min="13815" max="13815" width="11" style="1" bestFit="1" customWidth="1"/>
    <col min="13816" max="13818" width="11.44140625" style="1"/>
    <col min="13819" max="13820" width="9" style="1" customWidth="1"/>
    <col min="13821" max="13821" width="9" style="1" bestFit="1" customWidth="1"/>
    <col min="13822" max="14059" width="11.44140625" style="1"/>
    <col min="14060" max="14060" width="20.6640625" style="1" customWidth="1"/>
    <col min="14061" max="14061" width="4.6640625" style="1" customWidth="1"/>
    <col min="14062" max="14062" width="4.33203125" style="1" bestFit="1" customWidth="1"/>
    <col min="14063" max="14064" width="9.5546875" style="1" customWidth="1"/>
    <col min="14065" max="14065" width="9" style="1" bestFit="1" customWidth="1"/>
    <col min="14066" max="14066" width="8.6640625" style="1" bestFit="1" customWidth="1"/>
    <col min="14067" max="14067" width="11.109375" style="1" customWidth="1"/>
    <col min="14068" max="14068" width="10.5546875" style="1" bestFit="1" customWidth="1"/>
    <col min="14069" max="14069" width="9.88671875" style="1" bestFit="1" customWidth="1"/>
    <col min="14070" max="14070" width="9.5546875" style="1" customWidth="1"/>
    <col min="14071" max="14071" width="11" style="1" bestFit="1" customWidth="1"/>
    <col min="14072" max="14074" width="11.44140625" style="1"/>
    <col min="14075" max="14076" width="9" style="1" customWidth="1"/>
    <col min="14077" max="14077" width="9" style="1" bestFit="1" customWidth="1"/>
    <col min="14078" max="14315" width="11.44140625" style="1"/>
    <col min="14316" max="14316" width="20.6640625" style="1" customWidth="1"/>
    <col min="14317" max="14317" width="4.6640625" style="1" customWidth="1"/>
    <col min="14318" max="14318" width="4.33203125" style="1" bestFit="1" customWidth="1"/>
    <col min="14319" max="14320" width="9.5546875" style="1" customWidth="1"/>
    <col min="14321" max="14321" width="9" style="1" bestFit="1" customWidth="1"/>
    <col min="14322" max="14322" width="8.6640625" style="1" bestFit="1" customWidth="1"/>
    <col min="14323" max="14323" width="11.109375" style="1" customWidth="1"/>
    <col min="14324" max="14324" width="10.5546875" style="1" bestFit="1" customWidth="1"/>
    <col min="14325" max="14325" width="9.88671875" style="1" bestFit="1" customWidth="1"/>
    <col min="14326" max="14326" width="9.5546875" style="1" customWidth="1"/>
    <col min="14327" max="14327" width="11" style="1" bestFit="1" customWidth="1"/>
    <col min="14328" max="14330" width="11.44140625" style="1"/>
    <col min="14331" max="14332" width="9" style="1" customWidth="1"/>
    <col min="14333" max="14333" width="9" style="1" bestFit="1" customWidth="1"/>
    <col min="14334" max="14571" width="11.44140625" style="1"/>
    <col min="14572" max="14572" width="20.6640625" style="1" customWidth="1"/>
    <col min="14573" max="14573" width="4.6640625" style="1" customWidth="1"/>
    <col min="14574" max="14574" width="4.33203125" style="1" bestFit="1" customWidth="1"/>
    <col min="14575" max="14576" width="9.5546875" style="1" customWidth="1"/>
    <col min="14577" max="14577" width="9" style="1" bestFit="1" customWidth="1"/>
    <col min="14578" max="14578" width="8.6640625" style="1" bestFit="1" customWidth="1"/>
    <col min="14579" max="14579" width="11.109375" style="1" customWidth="1"/>
    <col min="14580" max="14580" width="10.5546875" style="1" bestFit="1" customWidth="1"/>
    <col min="14581" max="14581" width="9.88671875" style="1" bestFit="1" customWidth="1"/>
    <col min="14582" max="14582" width="9.5546875" style="1" customWidth="1"/>
    <col min="14583" max="14583" width="11" style="1" bestFit="1" customWidth="1"/>
    <col min="14584" max="14586" width="11.44140625" style="1"/>
    <col min="14587" max="14588" width="9" style="1" customWidth="1"/>
    <col min="14589" max="14589" width="9" style="1" bestFit="1" customWidth="1"/>
    <col min="14590" max="14827" width="11.44140625" style="1"/>
    <col min="14828" max="14828" width="20.6640625" style="1" customWidth="1"/>
    <col min="14829" max="14829" width="4.6640625" style="1" customWidth="1"/>
    <col min="14830" max="14830" width="4.33203125" style="1" bestFit="1" customWidth="1"/>
    <col min="14831" max="14832" width="9.5546875" style="1" customWidth="1"/>
    <col min="14833" max="14833" width="9" style="1" bestFit="1" customWidth="1"/>
    <col min="14834" max="14834" width="8.6640625" style="1" bestFit="1" customWidth="1"/>
    <col min="14835" max="14835" width="11.109375" style="1" customWidth="1"/>
    <col min="14836" max="14836" width="10.5546875" style="1" bestFit="1" customWidth="1"/>
    <col min="14837" max="14837" width="9.88671875" style="1" bestFit="1" customWidth="1"/>
    <col min="14838" max="14838" width="9.5546875" style="1" customWidth="1"/>
    <col min="14839" max="14839" width="11" style="1" bestFit="1" customWidth="1"/>
    <col min="14840" max="14842" width="11.44140625" style="1"/>
    <col min="14843" max="14844" width="9" style="1" customWidth="1"/>
    <col min="14845" max="14845" width="9" style="1" bestFit="1" customWidth="1"/>
    <col min="14846" max="15083" width="11.44140625" style="1"/>
    <col min="15084" max="15084" width="20.6640625" style="1" customWidth="1"/>
    <col min="15085" max="15085" width="4.6640625" style="1" customWidth="1"/>
    <col min="15086" max="15086" width="4.33203125" style="1" bestFit="1" customWidth="1"/>
    <col min="15087" max="15088" width="9.5546875" style="1" customWidth="1"/>
    <col min="15089" max="15089" width="9" style="1" bestFit="1" customWidth="1"/>
    <col min="15090" max="15090" width="8.6640625" style="1" bestFit="1" customWidth="1"/>
    <col min="15091" max="15091" width="11.109375" style="1" customWidth="1"/>
    <col min="15092" max="15092" width="10.5546875" style="1" bestFit="1" customWidth="1"/>
    <col min="15093" max="15093" width="9.88671875" style="1" bestFit="1" customWidth="1"/>
    <col min="15094" max="15094" width="9.5546875" style="1" customWidth="1"/>
    <col min="15095" max="15095" width="11" style="1" bestFit="1" customWidth="1"/>
    <col min="15096" max="15098" width="11.44140625" style="1"/>
    <col min="15099" max="15100" width="9" style="1" customWidth="1"/>
    <col min="15101" max="15101" width="9" style="1" bestFit="1" customWidth="1"/>
    <col min="15102" max="15339" width="11.44140625" style="1"/>
    <col min="15340" max="15340" width="20.6640625" style="1" customWidth="1"/>
    <col min="15341" max="15341" width="4.6640625" style="1" customWidth="1"/>
    <col min="15342" max="15342" width="4.33203125" style="1" bestFit="1" customWidth="1"/>
    <col min="15343" max="15344" width="9.5546875" style="1" customWidth="1"/>
    <col min="15345" max="15345" width="9" style="1" bestFit="1" customWidth="1"/>
    <col min="15346" max="15346" width="8.6640625" style="1" bestFit="1" customWidth="1"/>
    <col min="15347" max="15347" width="11.109375" style="1" customWidth="1"/>
    <col min="15348" max="15348" width="10.5546875" style="1" bestFit="1" customWidth="1"/>
    <col min="15349" max="15349" width="9.88671875" style="1" bestFit="1" customWidth="1"/>
    <col min="15350" max="15350" width="9.5546875" style="1" customWidth="1"/>
    <col min="15351" max="15351" width="11" style="1" bestFit="1" customWidth="1"/>
    <col min="15352" max="15354" width="11.44140625" style="1"/>
    <col min="15355" max="15356" width="9" style="1" customWidth="1"/>
    <col min="15357" max="15357" width="9" style="1" bestFit="1" customWidth="1"/>
    <col min="15358" max="15595" width="11.44140625" style="1"/>
    <col min="15596" max="15596" width="20.6640625" style="1" customWidth="1"/>
    <col min="15597" max="15597" width="4.6640625" style="1" customWidth="1"/>
    <col min="15598" max="15598" width="4.33203125" style="1" bestFit="1" customWidth="1"/>
    <col min="15599" max="15600" width="9.5546875" style="1" customWidth="1"/>
    <col min="15601" max="15601" width="9" style="1" bestFit="1" customWidth="1"/>
    <col min="15602" max="15602" width="8.6640625" style="1" bestFit="1" customWidth="1"/>
    <col min="15603" max="15603" width="11.109375" style="1" customWidth="1"/>
    <col min="15604" max="15604" width="10.5546875" style="1" bestFit="1" customWidth="1"/>
    <col min="15605" max="15605" width="9.88671875" style="1" bestFit="1" customWidth="1"/>
    <col min="15606" max="15606" width="9.5546875" style="1" customWidth="1"/>
    <col min="15607" max="15607" width="11" style="1" bestFit="1" customWidth="1"/>
    <col min="15608" max="15610" width="11.44140625" style="1"/>
    <col min="15611" max="15612" width="9" style="1" customWidth="1"/>
    <col min="15613" max="15613" width="9" style="1" bestFit="1" customWidth="1"/>
    <col min="15614" max="15851" width="11.44140625" style="1"/>
    <col min="15852" max="15852" width="20.6640625" style="1" customWidth="1"/>
    <col min="15853" max="15853" width="4.6640625" style="1" customWidth="1"/>
    <col min="15854" max="15854" width="4.33203125" style="1" bestFit="1" customWidth="1"/>
    <col min="15855" max="15856" width="9.5546875" style="1" customWidth="1"/>
    <col min="15857" max="15857" width="9" style="1" bestFit="1" customWidth="1"/>
    <col min="15858" max="15858" width="8.6640625" style="1" bestFit="1" customWidth="1"/>
    <col min="15859" max="15859" width="11.109375" style="1" customWidth="1"/>
    <col min="15860" max="15860" width="10.5546875" style="1" bestFit="1" customWidth="1"/>
    <col min="15861" max="15861" width="9.88671875" style="1" bestFit="1" customWidth="1"/>
    <col min="15862" max="15862" width="9.5546875" style="1" customWidth="1"/>
    <col min="15863" max="15863" width="11" style="1" bestFit="1" customWidth="1"/>
    <col min="15864" max="15866" width="11.44140625" style="1"/>
    <col min="15867" max="15868" width="9" style="1" customWidth="1"/>
    <col min="15869" max="15869" width="9" style="1" bestFit="1" customWidth="1"/>
    <col min="15870" max="16107" width="11.44140625" style="1"/>
    <col min="16108" max="16108" width="20.6640625" style="1" customWidth="1"/>
    <col min="16109" max="16109" width="4.6640625" style="1" customWidth="1"/>
    <col min="16110" max="16110" width="4.33203125" style="1" bestFit="1" customWidth="1"/>
    <col min="16111" max="16112" width="9.5546875" style="1" customWidth="1"/>
    <col min="16113" max="16113" width="9" style="1" bestFit="1" customWidth="1"/>
    <col min="16114" max="16114" width="8.6640625" style="1" bestFit="1" customWidth="1"/>
    <col min="16115" max="16115" width="11.109375" style="1" customWidth="1"/>
    <col min="16116" max="16116" width="10.5546875" style="1" bestFit="1" customWidth="1"/>
    <col min="16117" max="16117" width="9.88671875" style="1" bestFit="1" customWidth="1"/>
    <col min="16118" max="16118" width="9.5546875" style="1" customWidth="1"/>
    <col min="16119" max="16119" width="11" style="1" bestFit="1" customWidth="1"/>
    <col min="16120" max="16122" width="11.44140625" style="1"/>
    <col min="16123" max="16124" width="9" style="1" customWidth="1"/>
    <col min="16125" max="16125" width="9" style="1" bestFit="1" customWidth="1"/>
    <col min="16126" max="16384" width="11.44140625" style="1"/>
  </cols>
  <sheetData>
    <row r="1" spans="1:17" ht="22.8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22.8" x14ac:dyDescent="0.3">
      <c r="A2" s="139" t="s">
        <v>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15.9" customHeight="1" thickBot="1" x14ac:dyDescent="0.35">
      <c r="A3" s="2"/>
      <c r="B3" s="3"/>
      <c r="C3" s="4"/>
      <c r="D3" s="4"/>
      <c r="E3" s="3"/>
      <c r="F3" s="3"/>
      <c r="G3" s="3"/>
      <c r="H3" s="5"/>
      <c r="I3" s="6"/>
      <c r="J3" s="5"/>
      <c r="K3" s="7"/>
      <c r="N3" s="8"/>
    </row>
    <row r="4" spans="1:17" ht="15.9" customHeight="1" x14ac:dyDescent="0.3">
      <c r="A4" s="81" t="s">
        <v>1</v>
      </c>
      <c r="B4" s="84"/>
      <c r="C4" s="124"/>
      <c r="D4" s="98" t="s">
        <v>2</v>
      </c>
      <c r="E4" s="91" t="s">
        <v>2</v>
      </c>
      <c r="F4" s="92"/>
      <c r="G4" s="88" t="s">
        <v>2</v>
      </c>
      <c r="H4" s="91" t="s">
        <v>2</v>
      </c>
      <c r="I4" s="92"/>
      <c r="J4" s="88" t="s">
        <v>2</v>
      </c>
      <c r="K4" s="91" t="s">
        <v>2</v>
      </c>
      <c r="L4" s="95" t="s">
        <v>54</v>
      </c>
      <c r="M4" s="98"/>
      <c r="N4" s="98"/>
      <c r="O4" s="118"/>
      <c r="P4" s="119" t="s">
        <v>2</v>
      </c>
      <c r="Q4" s="88" t="s">
        <v>2</v>
      </c>
    </row>
    <row r="5" spans="1:17" ht="15.9" customHeight="1" x14ac:dyDescent="0.3">
      <c r="A5" s="82" t="s">
        <v>3</v>
      </c>
      <c r="B5" s="85" t="s">
        <v>4</v>
      </c>
      <c r="C5" s="125" t="s">
        <v>5</v>
      </c>
      <c r="D5" s="99" t="s">
        <v>6</v>
      </c>
      <c r="E5" s="87" t="s">
        <v>6</v>
      </c>
      <c r="F5" s="10" t="s">
        <v>7</v>
      </c>
      <c r="G5" s="89" t="s">
        <v>8</v>
      </c>
      <c r="H5" s="87" t="s">
        <v>8</v>
      </c>
      <c r="I5" s="10" t="s">
        <v>7</v>
      </c>
      <c r="J5" s="89" t="s">
        <v>9</v>
      </c>
      <c r="K5" s="87" t="s">
        <v>9</v>
      </c>
      <c r="L5" s="96" t="s">
        <v>10</v>
      </c>
      <c r="M5" s="99" t="s">
        <v>11</v>
      </c>
      <c r="N5" s="99" t="s">
        <v>11</v>
      </c>
      <c r="O5" s="101" t="s">
        <v>12</v>
      </c>
      <c r="P5" s="9" t="s">
        <v>13</v>
      </c>
      <c r="Q5" s="89" t="s">
        <v>13</v>
      </c>
    </row>
    <row r="6" spans="1:17" s="12" customFormat="1" ht="15.75" customHeight="1" thickBot="1" x14ac:dyDescent="0.35">
      <c r="A6" s="83"/>
      <c r="B6" s="86"/>
      <c r="C6" s="126" t="s">
        <v>1</v>
      </c>
      <c r="D6" s="100"/>
      <c r="E6" s="93" t="s">
        <v>15</v>
      </c>
      <c r="F6" s="94" t="s">
        <v>16</v>
      </c>
      <c r="G6" s="90"/>
      <c r="H6" s="93" t="s">
        <v>15</v>
      </c>
      <c r="I6" s="94" t="s">
        <v>17</v>
      </c>
      <c r="J6" s="90"/>
      <c r="K6" s="93" t="s">
        <v>15</v>
      </c>
      <c r="L6" s="97"/>
      <c r="M6" s="100" t="s">
        <v>18</v>
      </c>
      <c r="N6" s="100" t="s">
        <v>19</v>
      </c>
      <c r="O6" s="102"/>
      <c r="P6" s="11" t="s">
        <v>14</v>
      </c>
      <c r="Q6" s="120"/>
    </row>
    <row r="7" spans="1:17" ht="13.8" thickTop="1" x14ac:dyDescent="0.25">
      <c r="A7" s="105" t="s">
        <v>20</v>
      </c>
      <c r="B7" s="127" t="s">
        <v>21</v>
      </c>
      <c r="C7" s="130">
        <v>1203.56</v>
      </c>
      <c r="D7" s="133">
        <v>742.7</v>
      </c>
      <c r="E7" s="15">
        <v>710.36</v>
      </c>
      <c r="F7" s="130">
        <v>942.97</v>
      </c>
      <c r="G7" s="115">
        <f t="shared" ref="G7:G23" si="0">F7</f>
        <v>942.97</v>
      </c>
      <c r="H7" s="15">
        <f t="shared" ref="H7:H23" si="1">F7</f>
        <v>942.97</v>
      </c>
      <c r="I7" s="16">
        <v>1063.17</v>
      </c>
      <c r="J7" s="115">
        <f>I7</f>
        <v>1063.17</v>
      </c>
      <c r="K7" s="15">
        <f>I7</f>
        <v>1063.17</v>
      </c>
      <c r="L7" s="106">
        <v>302.43</v>
      </c>
      <c r="M7" s="113">
        <v>3512.1299999999997</v>
      </c>
      <c r="N7" s="113">
        <v>47643.239999999991</v>
      </c>
      <c r="O7" s="103">
        <v>46.32</v>
      </c>
      <c r="P7" s="13">
        <v>27.33</v>
      </c>
      <c r="Q7" s="121">
        <v>28.59</v>
      </c>
    </row>
    <row r="8" spans="1:17" x14ac:dyDescent="0.25">
      <c r="A8" s="105" t="s">
        <v>47</v>
      </c>
      <c r="B8" s="128" t="s">
        <v>22</v>
      </c>
      <c r="C8" s="131">
        <v>521.38</v>
      </c>
      <c r="D8" s="134">
        <v>321.74</v>
      </c>
      <c r="E8" s="15">
        <f>ROUND(E7*43.32%,2)</f>
        <v>307.73</v>
      </c>
      <c r="F8" s="131">
        <v>869.06</v>
      </c>
      <c r="G8" s="115">
        <f t="shared" si="0"/>
        <v>869.06</v>
      </c>
      <c r="H8" s="15">
        <f t="shared" si="1"/>
        <v>869.06</v>
      </c>
      <c r="I8" s="16">
        <v>0</v>
      </c>
      <c r="J8" s="115">
        <v>0</v>
      </c>
      <c r="K8" s="15">
        <v>0</v>
      </c>
      <c r="L8" s="106">
        <v>96.78</v>
      </c>
      <c r="M8" s="113">
        <v>1487.22</v>
      </c>
      <c r="N8" s="113">
        <v>20228.240000000005</v>
      </c>
      <c r="O8" s="104">
        <v>20.07</v>
      </c>
      <c r="P8" s="14">
        <f>ROUND(P7*43.32%,2)</f>
        <v>11.84</v>
      </c>
      <c r="Q8" s="113">
        <v>12.39</v>
      </c>
    </row>
    <row r="9" spans="1:17" x14ac:dyDescent="0.25">
      <c r="A9" s="107" t="s">
        <v>48</v>
      </c>
      <c r="B9" s="128" t="s">
        <v>23</v>
      </c>
      <c r="C9" s="131">
        <v>434.49</v>
      </c>
      <c r="D9" s="134">
        <v>268.11</v>
      </c>
      <c r="E9" s="15">
        <f>ROUND(E7*36.1%,2)</f>
        <v>256.44</v>
      </c>
      <c r="F9" s="131">
        <v>724.22</v>
      </c>
      <c r="G9" s="115">
        <f t="shared" si="0"/>
        <v>724.22</v>
      </c>
      <c r="H9" s="15">
        <f t="shared" si="1"/>
        <v>724.22</v>
      </c>
      <c r="I9" s="16">
        <v>0</v>
      </c>
      <c r="J9" s="115">
        <v>0</v>
      </c>
      <c r="K9" s="15">
        <v>0</v>
      </c>
      <c r="L9" s="106">
        <v>80.650000000000006</v>
      </c>
      <c r="M9" s="113">
        <v>1239.3600000000001</v>
      </c>
      <c r="N9" s="113">
        <v>16856.980000000003</v>
      </c>
      <c r="O9" s="104">
        <v>16.72</v>
      </c>
      <c r="P9" s="14">
        <f>ROUND(P7*36.1%,2)</f>
        <v>9.8699999999999992</v>
      </c>
      <c r="Q9" s="113">
        <v>10.32</v>
      </c>
    </row>
    <row r="10" spans="1:17" x14ac:dyDescent="0.25">
      <c r="A10" s="105"/>
      <c r="B10" s="128" t="s">
        <v>24</v>
      </c>
      <c r="C10" s="131">
        <v>347.59</v>
      </c>
      <c r="D10" s="134">
        <v>214.49</v>
      </c>
      <c r="E10" s="15">
        <f>ROUND(E7*28.88%,2)</f>
        <v>205.15</v>
      </c>
      <c r="F10" s="131">
        <v>579.37</v>
      </c>
      <c r="G10" s="115">
        <f t="shared" si="0"/>
        <v>579.37</v>
      </c>
      <c r="H10" s="15">
        <f t="shared" si="1"/>
        <v>579.37</v>
      </c>
      <c r="I10" s="16">
        <v>0</v>
      </c>
      <c r="J10" s="115">
        <v>0</v>
      </c>
      <c r="K10" s="15">
        <v>0</v>
      </c>
      <c r="L10" s="106">
        <v>64.52</v>
      </c>
      <c r="M10" s="113">
        <v>991.48</v>
      </c>
      <c r="N10" s="113">
        <v>13485.480000000001</v>
      </c>
      <c r="O10" s="104">
        <v>13.38</v>
      </c>
      <c r="P10" s="14">
        <f>ROUND(P7*28.88%,2)</f>
        <v>7.89</v>
      </c>
      <c r="Q10" s="113">
        <v>8.26</v>
      </c>
    </row>
    <row r="11" spans="1:17" ht="13.8" thickBot="1" x14ac:dyDescent="0.3">
      <c r="A11" s="108"/>
      <c r="B11" s="129" t="s">
        <v>25</v>
      </c>
      <c r="C11" s="132">
        <v>260.69</v>
      </c>
      <c r="D11" s="135">
        <v>160.87</v>
      </c>
      <c r="E11" s="110">
        <f>ROUND(E7*21.66%,2)</f>
        <v>153.86000000000001</v>
      </c>
      <c r="F11" s="131">
        <v>434.53</v>
      </c>
      <c r="G11" s="116">
        <f t="shared" si="0"/>
        <v>434.53</v>
      </c>
      <c r="H11" s="110">
        <f t="shared" si="1"/>
        <v>434.53</v>
      </c>
      <c r="I11" s="111">
        <v>0</v>
      </c>
      <c r="J11" s="116">
        <v>0</v>
      </c>
      <c r="K11" s="110">
        <v>0</v>
      </c>
      <c r="L11" s="112">
        <v>48.39</v>
      </c>
      <c r="M11" s="114">
        <v>743.61</v>
      </c>
      <c r="N11" s="114">
        <v>10114.120000000003</v>
      </c>
      <c r="O11" s="104">
        <v>10.029999999999999</v>
      </c>
      <c r="P11" s="14">
        <f>ROUND(P7*21.66%,2)</f>
        <v>5.92</v>
      </c>
      <c r="Q11" s="113">
        <v>6.19</v>
      </c>
    </row>
    <row r="12" spans="1:17" ht="13.8" thickTop="1" x14ac:dyDescent="0.25">
      <c r="A12" s="105" t="s">
        <v>26</v>
      </c>
      <c r="B12" s="128" t="s">
        <v>21</v>
      </c>
      <c r="C12" s="130">
        <v>1203.56</v>
      </c>
      <c r="D12" s="133">
        <v>742.7</v>
      </c>
      <c r="E12" s="15">
        <v>710.36</v>
      </c>
      <c r="F12" s="130">
        <v>863.66</v>
      </c>
      <c r="G12" s="115">
        <f t="shared" si="0"/>
        <v>863.66</v>
      </c>
      <c r="H12" s="15">
        <f t="shared" si="1"/>
        <v>863.66</v>
      </c>
      <c r="I12" s="16">
        <v>496</v>
      </c>
      <c r="J12" s="115">
        <f>I12</f>
        <v>496</v>
      </c>
      <c r="K12" s="15">
        <f>I12</f>
        <v>496</v>
      </c>
      <c r="L12" s="106">
        <v>302.43</v>
      </c>
      <c r="M12" s="113">
        <v>2865.6499999999996</v>
      </c>
      <c r="N12" s="113">
        <v>38592.519999999997</v>
      </c>
      <c r="O12" s="103">
        <v>46.32</v>
      </c>
      <c r="P12" s="13">
        <v>27.33</v>
      </c>
      <c r="Q12" s="122">
        <v>28.59</v>
      </c>
    </row>
    <row r="13" spans="1:17" x14ac:dyDescent="0.25">
      <c r="A13" s="105" t="s">
        <v>27</v>
      </c>
      <c r="B13" s="128" t="s">
        <v>22</v>
      </c>
      <c r="C13" s="131">
        <v>521.38</v>
      </c>
      <c r="D13" s="134">
        <v>321.74</v>
      </c>
      <c r="E13" s="15">
        <f>ROUND(E12*43.32%,2)</f>
        <v>307.73</v>
      </c>
      <c r="F13" s="131">
        <v>589</v>
      </c>
      <c r="G13" s="115">
        <f t="shared" si="0"/>
        <v>589</v>
      </c>
      <c r="H13" s="15">
        <f t="shared" si="1"/>
        <v>589</v>
      </c>
      <c r="I13" s="16">
        <v>0</v>
      </c>
      <c r="J13" s="115">
        <v>0</v>
      </c>
      <c r="K13" s="15">
        <v>0</v>
      </c>
      <c r="L13" s="106">
        <v>96.78</v>
      </c>
      <c r="M13" s="113">
        <v>1207.1600000000001</v>
      </c>
      <c r="N13" s="113">
        <v>16307.400000000001</v>
      </c>
      <c r="O13" s="104">
        <v>20.07</v>
      </c>
      <c r="P13" s="14">
        <f>ROUND(P12*43.32%,2)</f>
        <v>11.84</v>
      </c>
      <c r="Q13" s="113">
        <v>12.39</v>
      </c>
    </row>
    <row r="14" spans="1:17" x14ac:dyDescent="0.25">
      <c r="A14" s="105" t="s">
        <v>1</v>
      </c>
      <c r="B14" s="128" t="s">
        <v>23</v>
      </c>
      <c r="C14" s="131">
        <v>434.49</v>
      </c>
      <c r="D14" s="134">
        <v>268.11</v>
      </c>
      <c r="E14" s="15">
        <f>ROUND(E12*36.1%,2)</f>
        <v>256.44</v>
      </c>
      <c r="F14" s="131">
        <v>490.84</v>
      </c>
      <c r="G14" s="115">
        <f t="shared" si="0"/>
        <v>490.84</v>
      </c>
      <c r="H14" s="15">
        <f t="shared" si="1"/>
        <v>490.84</v>
      </c>
      <c r="I14" s="16">
        <v>0</v>
      </c>
      <c r="J14" s="115">
        <v>0</v>
      </c>
      <c r="K14" s="15">
        <v>0</v>
      </c>
      <c r="L14" s="106">
        <v>80.650000000000006</v>
      </c>
      <c r="M14" s="113">
        <v>1005.9799999999999</v>
      </c>
      <c r="N14" s="113">
        <v>13589.66</v>
      </c>
      <c r="O14" s="104">
        <v>16.72</v>
      </c>
      <c r="P14" s="14">
        <f>ROUND(P12*36.1%,2)</f>
        <v>9.8699999999999992</v>
      </c>
      <c r="Q14" s="113">
        <v>10.32</v>
      </c>
    </row>
    <row r="15" spans="1:17" x14ac:dyDescent="0.25">
      <c r="A15" s="105"/>
      <c r="B15" s="128" t="s">
        <v>24</v>
      </c>
      <c r="C15" s="131">
        <v>347.59</v>
      </c>
      <c r="D15" s="134">
        <v>214.49</v>
      </c>
      <c r="E15" s="15">
        <f>ROUND(E12*28.88%,2)</f>
        <v>205.15</v>
      </c>
      <c r="F15" s="131">
        <v>392.67</v>
      </c>
      <c r="G15" s="115">
        <f t="shared" si="0"/>
        <v>392.67</v>
      </c>
      <c r="H15" s="15">
        <f t="shared" si="1"/>
        <v>392.67</v>
      </c>
      <c r="I15" s="16">
        <v>0</v>
      </c>
      <c r="J15" s="115">
        <v>0</v>
      </c>
      <c r="K15" s="15">
        <v>0</v>
      </c>
      <c r="L15" s="106">
        <v>64.52</v>
      </c>
      <c r="M15" s="113">
        <v>804.78</v>
      </c>
      <c r="N15" s="113">
        <v>10871.68</v>
      </c>
      <c r="O15" s="104">
        <v>13.38</v>
      </c>
      <c r="P15" s="14">
        <f>ROUND(P12*28.88%,2)</f>
        <v>7.89</v>
      </c>
      <c r="Q15" s="113">
        <v>8.26</v>
      </c>
    </row>
    <row r="16" spans="1:17" ht="13.8" thickBot="1" x14ac:dyDescent="0.3">
      <c r="A16" s="117"/>
      <c r="B16" s="129" t="s">
        <v>25</v>
      </c>
      <c r="C16" s="132">
        <v>260.69</v>
      </c>
      <c r="D16" s="135">
        <v>160.87</v>
      </c>
      <c r="E16" s="110">
        <f>ROUND(E12*21.66%,2)</f>
        <v>153.86000000000001</v>
      </c>
      <c r="F16" s="131">
        <v>294.5</v>
      </c>
      <c r="G16" s="116">
        <f t="shared" si="0"/>
        <v>294.5</v>
      </c>
      <c r="H16" s="110">
        <f t="shared" si="1"/>
        <v>294.5</v>
      </c>
      <c r="I16" s="111">
        <v>0</v>
      </c>
      <c r="J16" s="116">
        <v>0</v>
      </c>
      <c r="K16" s="110">
        <v>0</v>
      </c>
      <c r="L16" s="112">
        <v>48.39</v>
      </c>
      <c r="M16" s="114">
        <v>603.58000000000004</v>
      </c>
      <c r="N16" s="114">
        <v>8153.7000000000007</v>
      </c>
      <c r="O16" s="123">
        <v>10.029999999999999</v>
      </c>
      <c r="P16" s="109">
        <f>ROUND(P12*21.66%,2)</f>
        <v>5.92</v>
      </c>
      <c r="Q16" s="114">
        <v>6.19</v>
      </c>
    </row>
    <row r="17" spans="1:17" ht="13.8" thickTop="1" x14ac:dyDescent="0.25">
      <c r="A17" s="105" t="s">
        <v>28</v>
      </c>
      <c r="B17" s="128" t="s">
        <v>21</v>
      </c>
      <c r="C17" s="130">
        <v>1203.56</v>
      </c>
      <c r="D17" s="133">
        <v>742.7</v>
      </c>
      <c r="E17" s="15">
        <v>710.36</v>
      </c>
      <c r="F17" s="130">
        <v>757.72</v>
      </c>
      <c r="G17" s="115">
        <f t="shared" si="0"/>
        <v>757.72</v>
      </c>
      <c r="H17" s="15">
        <f t="shared" si="1"/>
        <v>757.72</v>
      </c>
      <c r="I17" s="16">
        <v>306.22000000000003</v>
      </c>
      <c r="J17" s="115">
        <f>I17</f>
        <v>306.22000000000003</v>
      </c>
      <c r="K17" s="15">
        <f>I17</f>
        <v>306.22000000000003</v>
      </c>
      <c r="L17" s="106">
        <v>302.43</v>
      </c>
      <c r="M17" s="113">
        <v>2569.9299999999998</v>
      </c>
      <c r="N17" s="113">
        <v>34452.44</v>
      </c>
      <c r="O17" s="104">
        <v>46.32</v>
      </c>
      <c r="P17" s="14">
        <v>27.33</v>
      </c>
      <c r="Q17" s="113">
        <v>28.59</v>
      </c>
    </row>
    <row r="18" spans="1:17" x14ac:dyDescent="0.25">
      <c r="A18" s="105" t="s">
        <v>29</v>
      </c>
      <c r="B18" s="128" t="s">
        <v>22</v>
      </c>
      <c r="C18" s="131">
        <v>521.38</v>
      </c>
      <c r="D18" s="134">
        <v>321.74</v>
      </c>
      <c r="E18" s="15">
        <f>ROUND(E17*43.32%,2)</f>
        <v>307.73</v>
      </c>
      <c r="F18" s="131">
        <v>460.9</v>
      </c>
      <c r="G18" s="115">
        <f t="shared" si="0"/>
        <v>460.9</v>
      </c>
      <c r="H18" s="15">
        <f t="shared" si="1"/>
        <v>460.9</v>
      </c>
      <c r="I18" s="16">
        <v>0</v>
      </c>
      <c r="J18" s="115">
        <v>0</v>
      </c>
      <c r="K18" s="15">
        <v>0</v>
      </c>
      <c r="L18" s="106">
        <v>96.78</v>
      </c>
      <c r="M18" s="113">
        <v>1079.06</v>
      </c>
      <c r="N18" s="113">
        <v>14513.999999999998</v>
      </c>
      <c r="O18" s="104">
        <v>20.07</v>
      </c>
      <c r="P18" s="14">
        <f>ROUND(P17*43.32%,2)</f>
        <v>11.84</v>
      </c>
      <c r="Q18" s="113">
        <v>12.39</v>
      </c>
    </row>
    <row r="19" spans="1:17" x14ac:dyDescent="0.25">
      <c r="A19" s="105"/>
      <c r="B19" s="128" t="s">
        <v>23</v>
      </c>
      <c r="C19" s="131">
        <v>434.49</v>
      </c>
      <c r="D19" s="134">
        <v>268.11</v>
      </c>
      <c r="E19" s="15">
        <f>ROUND(E17*36.1%,2)</f>
        <v>256.44</v>
      </c>
      <c r="F19" s="131">
        <v>384.08</v>
      </c>
      <c r="G19" s="115">
        <f t="shared" si="0"/>
        <v>384.08</v>
      </c>
      <c r="H19" s="15">
        <f t="shared" si="1"/>
        <v>384.08</v>
      </c>
      <c r="I19" s="16">
        <v>0</v>
      </c>
      <c r="J19" s="115">
        <v>0</v>
      </c>
      <c r="K19" s="15">
        <v>0</v>
      </c>
      <c r="L19" s="106">
        <v>80.650000000000006</v>
      </c>
      <c r="M19" s="113">
        <v>899.21999999999991</v>
      </c>
      <c r="N19" s="113">
        <v>12095.02</v>
      </c>
      <c r="O19" s="104">
        <v>16.72</v>
      </c>
      <c r="P19" s="14">
        <f>ROUND(P17*36.1%,2)</f>
        <v>9.8699999999999992</v>
      </c>
      <c r="Q19" s="113">
        <v>10.32</v>
      </c>
    </row>
    <row r="20" spans="1:17" x14ac:dyDescent="0.25">
      <c r="A20" s="105"/>
      <c r="B20" s="128" t="s">
        <v>24</v>
      </c>
      <c r="C20" s="131">
        <v>347.59</v>
      </c>
      <c r="D20" s="134">
        <v>214.49</v>
      </c>
      <c r="E20" s="15">
        <f>ROUND(E17*28.88%,2)</f>
        <v>205.15</v>
      </c>
      <c r="F20" s="131">
        <v>307.27</v>
      </c>
      <c r="G20" s="115">
        <f t="shared" si="0"/>
        <v>307.27</v>
      </c>
      <c r="H20" s="15">
        <f t="shared" si="1"/>
        <v>307.27</v>
      </c>
      <c r="I20" s="16">
        <v>0</v>
      </c>
      <c r="J20" s="115">
        <v>0</v>
      </c>
      <c r="K20" s="15">
        <v>0</v>
      </c>
      <c r="L20" s="106">
        <v>64.52</v>
      </c>
      <c r="M20" s="113">
        <v>719.37999999999988</v>
      </c>
      <c r="N20" s="113">
        <v>9676.0799999999981</v>
      </c>
      <c r="O20" s="104">
        <v>13.38</v>
      </c>
      <c r="P20" s="14">
        <f>ROUND(P17*28.88%,2)</f>
        <v>7.89</v>
      </c>
      <c r="Q20" s="113">
        <v>8.26</v>
      </c>
    </row>
    <row r="21" spans="1:17" ht="13.8" thickBot="1" x14ac:dyDescent="0.3">
      <c r="A21" s="117"/>
      <c r="B21" s="129" t="s">
        <v>25</v>
      </c>
      <c r="C21" s="132">
        <v>260.69</v>
      </c>
      <c r="D21" s="135">
        <v>160.87</v>
      </c>
      <c r="E21" s="110">
        <f>ROUND(E17*21.66%,2)</f>
        <v>153.86000000000001</v>
      </c>
      <c r="F21" s="131">
        <v>230.45</v>
      </c>
      <c r="G21" s="116">
        <f t="shared" si="0"/>
        <v>230.45</v>
      </c>
      <c r="H21" s="110">
        <f t="shared" si="1"/>
        <v>230.45</v>
      </c>
      <c r="I21" s="111">
        <v>0</v>
      </c>
      <c r="J21" s="116">
        <v>0</v>
      </c>
      <c r="K21" s="110">
        <v>0</v>
      </c>
      <c r="L21" s="112">
        <v>48.39</v>
      </c>
      <c r="M21" s="114">
        <v>539.53</v>
      </c>
      <c r="N21" s="114">
        <v>7256.9999999999991</v>
      </c>
      <c r="O21" s="123">
        <v>10.029999999999999</v>
      </c>
      <c r="P21" s="109">
        <f>ROUND(P17*21.66%,2)</f>
        <v>5.92</v>
      </c>
      <c r="Q21" s="114">
        <v>6.19</v>
      </c>
    </row>
    <row r="22" spans="1:17" ht="13.8" thickTop="1" x14ac:dyDescent="0.25">
      <c r="A22" s="105" t="s">
        <v>30</v>
      </c>
      <c r="B22" s="128" t="s">
        <v>31</v>
      </c>
      <c r="C22" s="130">
        <v>1040.69</v>
      </c>
      <c r="D22" s="133">
        <v>759</v>
      </c>
      <c r="E22" s="15">
        <v>725.95</v>
      </c>
      <c r="F22" s="130">
        <v>632.6</v>
      </c>
      <c r="G22" s="115">
        <f t="shared" si="0"/>
        <v>632.6</v>
      </c>
      <c r="H22" s="15">
        <f t="shared" si="1"/>
        <v>632.6</v>
      </c>
      <c r="I22" s="16">
        <v>252.54</v>
      </c>
      <c r="J22" s="115">
        <f>I22</f>
        <v>252.54</v>
      </c>
      <c r="K22" s="15">
        <f>I22</f>
        <v>252.54</v>
      </c>
      <c r="L22" s="106">
        <v>302.43</v>
      </c>
      <c r="M22" s="113">
        <v>2228.2599999999998</v>
      </c>
      <c r="N22" s="113">
        <v>30027.399999999994</v>
      </c>
      <c r="O22" s="104">
        <v>37.78</v>
      </c>
      <c r="P22" s="14">
        <v>26.33</v>
      </c>
      <c r="Q22" s="115">
        <v>27.54</v>
      </c>
    </row>
    <row r="23" spans="1:17" ht="13.8" thickBot="1" x14ac:dyDescent="0.3">
      <c r="A23" s="117" t="s">
        <v>32</v>
      </c>
      <c r="B23" s="129" t="s">
        <v>22</v>
      </c>
      <c r="C23" s="136">
        <v>450.83</v>
      </c>
      <c r="D23" s="137">
        <v>328.8</v>
      </c>
      <c r="E23" s="110">
        <f>ROUND(E22*43.32%,2)</f>
        <v>314.48</v>
      </c>
      <c r="F23" s="136">
        <v>383.44</v>
      </c>
      <c r="G23" s="116">
        <f t="shared" si="0"/>
        <v>383.44</v>
      </c>
      <c r="H23" s="110">
        <f t="shared" si="1"/>
        <v>383.44</v>
      </c>
      <c r="I23" s="111">
        <v>0</v>
      </c>
      <c r="J23" s="116">
        <v>0</v>
      </c>
      <c r="K23" s="110">
        <v>0</v>
      </c>
      <c r="L23" s="112">
        <v>96.78</v>
      </c>
      <c r="M23" s="114">
        <v>931.05</v>
      </c>
      <c r="N23" s="114">
        <v>12597.079999999998</v>
      </c>
      <c r="O23" s="123">
        <v>16.37</v>
      </c>
      <c r="P23" s="109">
        <f>ROUND(P22*43.32%,2)</f>
        <v>11.41</v>
      </c>
      <c r="Q23" s="114">
        <v>11.93</v>
      </c>
    </row>
    <row r="24" spans="1:17" s="22" customFormat="1" ht="18.75" customHeight="1" x14ac:dyDescent="0.3">
      <c r="A24" s="17" t="s">
        <v>55</v>
      </c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1"/>
      <c r="M24" s="19"/>
      <c r="N24" s="19"/>
      <c r="O24" s="19"/>
      <c r="P24" s="19"/>
      <c r="Q24" s="19"/>
    </row>
    <row r="25" spans="1:17" ht="9" customHeight="1" thickBot="1" x14ac:dyDescent="0.35">
      <c r="A25" s="23"/>
      <c r="B25" s="24"/>
      <c r="C25" s="25"/>
      <c r="D25" s="25"/>
      <c r="E25" s="26"/>
      <c r="F25" s="26"/>
      <c r="G25" s="25"/>
      <c r="H25" s="25"/>
      <c r="I25" s="25"/>
      <c r="J25" s="25"/>
      <c r="K25" s="25"/>
    </row>
    <row r="26" spans="1:17" ht="15" customHeight="1" thickTop="1" x14ac:dyDescent="0.3">
      <c r="A26" s="140" t="s">
        <v>33</v>
      </c>
      <c r="B26" s="141"/>
      <c r="C26" s="141"/>
      <c r="D26" s="141"/>
      <c r="E26" s="141"/>
      <c r="F26" s="141"/>
      <c r="G26" s="141"/>
      <c r="H26" s="141"/>
      <c r="I26" s="141"/>
      <c r="J26" s="142"/>
      <c r="K26" s="27"/>
      <c r="L26" s="44" t="s">
        <v>18</v>
      </c>
      <c r="M26" s="46" t="s">
        <v>18</v>
      </c>
    </row>
    <row r="27" spans="1:17" ht="15" customHeight="1" thickBot="1" x14ac:dyDescent="0.35">
      <c r="A27" s="143"/>
      <c r="B27" s="144"/>
      <c r="C27" s="144"/>
      <c r="D27" s="144"/>
      <c r="E27" s="144"/>
      <c r="F27" s="144"/>
      <c r="G27" s="144"/>
      <c r="H27" s="144"/>
      <c r="I27" s="144"/>
      <c r="J27" s="145"/>
      <c r="K27" s="28"/>
      <c r="L27" s="45" t="s">
        <v>34</v>
      </c>
      <c r="M27" s="47" t="s">
        <v>35</v>
      </c>
    </row>
    <row r="28" spans="1:17" ht="3.75" customHeight="1" thickBot="1" x14ac:dyDescent="0.35">
      <c r="A28" s="29"/>
      <c r="B28" s="30"/>
      <c r="C28" s="31"/>
      <c r="D28" s="31"/>
      <c r="E28" s="32"/>
      <c r="F28" s="32"/>
      <c r="G28" s="31"/>
      <c r="H28" s="31"/>
      <c r="I28" s="31"/>
      <c r="J28" s="28"/>
      <c r="K28" s="28"/>
      <c r="L28" s="33"/>
      <c r="M28" s="34"/>
    </row>
    <row r="29" spans="1:17" x14ac:dyDescent="0.3">
      <c r="A29" s="48" t="s">
        <v>36</v>
      </c>
      <c r="B29" s="49"/>
      <c r="C29" s="50"/>
      <c r="D29" s="50"/>
      <c r="E29" s="51"/>
      <c r="F29" s="51"/>
      <c r="G29" s="50"/>
      <c r="H29" s="50"/>
      <c r="I29" s="52"/>
      <c r="J29" s="53"/>
      <c r="K29" s="53"/>
      <c r="L29" s="54">
        <v>1546.16</v>
      </c>
      <c r="M29" s="55">
        <v>323.35000000000002</v>
      </c>
    </row>
    <row r="30" spans="1:17" x14ac:dyDescent="0.3">
      <c r="A30" s="56" t="s">
        <v>37</v>
      </c>
      <c r="B30" s="35"/>
      <c r="C30" s="36"/>
      <c r="D30" s="36"/>
      <c r="E30" s="37"/>
      <c r="F30" s="37"/>
      <c r="G30" s="36"/>
      <c r="H30" s="36"/>
      <c r="I30" s="38"/>
      <c r="J30" s="28"/>
      <c r="K30" s="28"/>
      <c r="L30" s="33">
        <v>698.99</v>
      </c>
      <c r="M30" s="57">
        <v>365.7</v>
      </c>
    </row>
    <row r="31" spans="1:17" x14ac:dyDescent="0.3">
      <c r="A31" s="56" t="s">
        <v>38</v>
      </c>
      <c r="B31" s="39"/>
      <c r="C31" s="40"/>
      <c r="D31" s="36"/>
      <c r="E31" s="41"/>
      <c r="F31" s="41"/>
      <c r="G31" s="40"/>
      <c r="H31" s="40"/>
      <c r="I31" s="38"/>
      <c r="J31" s="28"/>
      <c r="K31" s="28"/>
      <c r="L31" s="33">
        <v>545</v>
      </c>
      <c r="M31" s="57">
        <v>373.41</v>
      </c>
    </row>
    <row r="32" spans="1:17" x14ac:dyDescent="0.3">
      <c r="A32" s="56" t="s">
        <v>39</v>
      </c>
      <c r="B32" s="39"/>
      <c r="C32" s="40"/>
      <c r="D32" s="36"/>
      <c r="E32" s="41"/>
      <c r="F32" s="41"/>
      <c r="G32" s="40"/>
      <c r="H32" s="40"/>
      <c r="I32" s="38"/>
      <c r="J32" s="28"/>
      <c r="K32" s="28"/>
      <c r="L32" s="33">
        <v>294.10000000000002</v>
      </c>
      <c r="M32" s="57">
        <v>80.59</v>
      </c>
    </row>
    <row r="33" spans="1:13" x14ac:dyDescent="0.3">
      <c r="A33" s="56" t="s">
        <v>40</v>
      </c>
      <c r="B33" s="39"/>
      <c r="C33" s="40"/>
      <c r="D33" s="36"/>
      <c r="E33" s="39"/>
      <c r="F33" s="39"/>
      <c r="G33" s="40"/>
      <c r="H33" s="40"/>
      <c r="I33" s="38"/>
      <c r="J33" s="28"/>
      <c r="K33" s="28"/>
      <c r="L33" s="33">
        <v>394.36</v>
      </c>
      <c r="M33" s="58" t="s">
        <v>56</v>
      </c>
    </row>
    <row r="34" spans="1:13" x14ac:dyDescent="0.3">
      <c r="A34" s="56" t="s">
        <v>42</v>
      </c>
      <c r="B34" s="39"/>
      <c r="C34" s="40"/>
      <c r="D34" s="36"/>
      <c r="E34" s="39"/>
      <c r="F34" s="39"/>
      <c r="G34" s="40"/>
      <c r="H34" s="40"/>
      <c r="I34" s="38"/>
      <c r="J34" s="28"/>
      <c r="K34" s="28"/>
      <c r="L34" s="33">
        <v>394.36</v>
      </c>
      <c r="M34" s="57">
        <v>380.95</v>
      </c>
    </row>
    <row r="35" spans="1:13" x14ac:dyDescent="0.3">
      <c r="A35" s="56" t="s">
        <v>43</v>
      </c>
      <c r="B35" s="39"/>
      <c r="C35" s="40"/>
      <c r="D35" s="36"/>
      <c r="E35" s="39"/>
      <c r="F35" s="39"/>
      <c r="G35" s="40"/>
      <c r="H35" s="40"/>
      <c r="I35" s="38"/>
      <c r="J35" s="28"/>
      <c r="K35" s="28"/>
      <c r="L35" s="33">
        <v>212</v>
      </c>
      <c r="M35" s="58" t="s">
        <v>41</v>
      </c>
    </row>
    <row r="36" spans="1:13" x14ac:dyDescent="0.3">
      <c r="A36" s="56" t="s">
        <v>44</v>
      </c>
      <c r="B36" s="39"/>
      <c r="C36" s="40"/>
      <c r="D36" s="36"/>
      <c r="E36" s="39"/>
      <c r="F36" s="39"/>
      <c r="G36" s="40"/>
      <c r="H36" s="40"/>
      <c r="I36" s="38"/>
      <c r="J36" s="28"/>
      <c r="K36" s="28"/>
      <c r="L36" s="33">
        <v>201.39</v>
      </c>
      <c r="M36" s="58" t="s">
        <v>41</v>
      </c>
    </row>
    <row r="37" spans="1:13" x14ac:dyDescent="0.3">
      <c r="A37" s="56" t="s">
        <v>45</v>
      </c>
      <c r="B37" s="39"/>
      <c r="C37" s="40"/>
      <c r="D37" s="36"/>
      <c r="E37" s="39"/>
      <c r="F37" s="39"/>
      <c r="G37" s="40"/>
      <c r="H37" s="40"/>
      <c r="I37" s="38"/>
      <c r="J37" s="28"/>
      <c r="K37" s="28"/>
      <c r="L37" s="33">
        <v>235.46</v>
      </c>
      <c r="M37" s="58" t="s">
        <v>41</v>
      </c>
    </row>
    <row r="38" spans="1:13" ht="13.8" thickBot="1" x14ac:dyDescent="0.35">
      <c r="A38" s="59" t="s">
        <v>46</v>
      </c>
      <c r="B38" s="60"/>
      <c r="C38" s="61"/>
      <c r="D38" s="62"/>
      <c r="E38" s="60"/>
      <c r="F38" s="60"/>
      <c r="G38" s="61"/>
      <c r="H38" s="61"/>
      <c r="I38" s="63"/>
      <c r="J38" s="64"/>
      <c r="K38" s="64"/>
      <c r="L38" s="65">
        <v>223.66</v>
      </c>
      <c r="M38" s="66" t="s">
        <v>41</v>
      </c>
    </row>
    <row r="39" spans="1:13" ht="11.1" customHeight="1" thickBot="1" x14ac:dyDescent="0.35">
      <c r="A39" s="39"/>
      <c r="B39" s="39"/>
      <c r="C39" s="40"/>
      <c r="D39" s="36"/>
      <c r="E39" s="39"/>
      <c r="F39" s="39"/>
      <c r="G39" s="40"/>
      <c r="H39" s="40"/>
      <c r="I39" s="38"/>
      <c r="J39" s="28"/>
      <c r="K39" s="28"/>
      <c r="L39" s="33"/>
      <c r="M39" s="42"/>
    </row>
    <row r="40" spans="1:13" ht="15" customHeight="1" x14ac:dyDescent="0.3">
      <c r="A40" s="67" t="s">
        <v>52</v>
      </c>
      <c r="B40" s="68"/>
      <c r="C40" s="69"/>
      <c r="D40" s="50"/>
      <c r="E40" s="68"/>
      <c r="F40" s="68"/>
      <c r="G40" s="69"/>
      <c r="H40" s="69"/>
      <c r="I40" s="70"/>
      <c r="J40" s="53"/>
      <c r="K40" s="53"/>
      <c r="L40" s="54"/>
      <c r="M40" s="71"/>
    </row>
    <row r="41" spans="1:13" ht="16.5" customHeight="1" x14ac:dyDescent="0.3">
      <c r="A41" s="72" t="s">
        <v>53</v>
      </c>
      <c r="B41" s="39"/>
      <c r="C41" s="40"/>
      <c r="D41" s="36"/>
      <c r="E41" s="39"/>
      <c r="F41" s="39"/>
      <c r="G41" s="40"/>
      <c r="H41" s="40"/>
      <c r="I41" s="41"/>
      <c r="J41" s="28"/>
      <c r="K41" s="28"/>
      <c r="L41" s="33"/>
      <c r="M41" s="73"/>
    </row>
    <row r="42" spans="1:13" ht="11.1" customHeight="1" x14ac:dyDescent="0.3">
      <c r="A42" s="74"/>
      <c r="B42" s="39"/>
      <c r="C42" s="40"/>
      <c r="D42" s="36"/>
      <c r="E42" s="39"/>
      <c r="F42" s="39"/>
      <c r="G42" s="40"/>
      <c r="H42" s="40"/>
      <c r="I42" s="41"/>
      <c r="J42" s="28"/>
      <c r="K42" s="28"/>
      <c r="L42" s="33"/>
      <c r="M42" s="73"/>
    </row>
    <row r="43" spans="1:13" x14ac:dyDescent="0.3">
      <c r="A43" s="72" t="s">
        <v>49</v>
      </c>
      <c r="B43" s="39"/>
      <c r="C43" s="40"/>
      <c r="D43" s="36"/>
      <c r="E43" s="39"/>
      <c r="F43" s="39"/>
      <c r="G43" s="40"/>
      <c r="H43" s="40"/>
      <c r="I43" s="38"/>
      <c r="J43" s="28"/>
      <c r="K43" s="28"/>
      <c r="L43" s="42"/>
      <c r="M43" s="75">
        <v>161.24</v>
      </c>
    </row>
    <row r="44" spans="1:13" x14ac:dyDescent="0.3">
      <c r="A44" s="72" t="s">
        <v>50</v>
      </c>
      <c r="B44" s="39"/>
      <c r="C44" s="40"/>
      <c r="D44" s="40"/>
      <c r="E44" s="39"/>
      <c r="F44" s="39"/>
      <c r="G44" s="40"/>
      <c r="H44" s="40"/>
      <c r="I44" s="38"/>
      <c r="J44" s="28"/>
      <c r="K44" s="28"/>
      <c r="L44" s="42"/>
      <c r="M44" s="75">
        <v>130.59</v>
      </c>
    </row>
    <row r="45" spans="1:13" ht="13.8" thickBot="1" x14ac:dyDescent="0.35">
      <c r="A45" s="76" t="s">
        <v>51</v>
      </c>
      <c r="B45" s="77"/>
      <c r="C45" s="78"/>
      <c r="D45" s="78"/>
      <c r="E45" s="77"/>
      <c r="F45" s="77"/>
      <c r="G45" s="78"/>
      <c r="H45" s="78"/>
      <c r="I45" s="63"/>
      <c r="J45" s="64"/>
      <c r="K45" s="64"/>
      <c r="L45" s="79"/>
      <c r="M45" s="80">
        <v>110.52</v>
      </c>
    </row>
  </sheetData>
  <mergeCells count="3">
    <mergeCell ref="A1:Q1"/>
    <mergeCell ref="A2:Q2"/>
    <mergeCell ref="A26:J27"/>
  </mergeCells>
  <pageMargins left="0.78740157480314965" right="0.23622047244094491" top="0.27559055118110237" bottom="0.27559055118110237" header="0.19685039370078741" footer="0.15748031496062992"/>
  <pageSetup paperSize="9" scale="92" orientation="landscape" r:id="rId1"/>
  <headerFooter>
    <oddHeader>&amp;R&amp;8&amp;G</oddHeader>
    <oddFooter>&amp;L&amp;"-,Negrita"&amp;8ÁREA ECONÓMICA&amp;R&amp;"-,Negrita"&amp;8A 04/04/2019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PDI FUNC.</vt:lpstr>
      <vt:lpstr>Hoja3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javier.manzanero</dc:creator>
  <cp:lastModifiedBy>alicia.garay</cp:lastModifiedBy>
  <cp:lastPrinted>2020-02-13T10:47:59Z</cp:lastPrinted>
  <dcterms:created xsi:type="dcterms:W3CDTF">2018-10-17T10:45:49Z</dcterms:created>
  <dcterms:modified xsi:type="dcterms:W3CDTF">2022-06-10T10:50:41Z</dcterms:modified>
</cp:coreProperties>
</file>