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ORTAL DE TRANSPARENCIA\PERSONAL\BANDAS SALARIALES 2020\PAS\"/>
    </mc:Choice>
  </mc:AlternateContent>
  <bookViews>
    <workbookView xWindow="0" yWindow="0" windowWidth="17256" windowHeight="5772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L53" i="1" s="1"/>
  <c r="F53" i="1"/>
  <c r="B53" i="1"/>
  <c r="N52" i="1"/>
  <c r="L52" i="1" s="1"/>
  <c r="F52" i="1"/>
  <c r="B52" i="1"/>
  <c r="N51" i="1"/>
  <c r="F51" i="1"/>
  <c r="D51" i="1"/>
  <c r="D53" i="1" s="1"/>
  <c r="N50" i="1"/>
  <c r="L50" i="1" s="1"/>
  <c r="F50" i="1"/>
  <c r="H50" i="1" s="1"/>
  <c r="B50" i="1"/>
  <c r="N49" i="1"/>
  <c r="L49" i="1" s="1"/>
  <c r="F49" i="1"/>
  <c r="H49" i="1" s="1"/>
  <c r="D49" i="1"/>
  <c r="D50" i="1" s="1"/>
  <c r="N48" i="1"/>
  <c r="L48" i="1" s="1"/>
  <c r="F48" i="1"/>
  <c r="N47" i="1"/>
  <c r="L47" i="1" s="1"/>
  <c r="F47" i="1"/>
  <c r="H47" i="1" s="1"/>
  <c r="J47" i="1" s="1"/>
  <c r="N46" i="1"/>
  <c r="L46" i="1" s="1"/>
  <c r="F46" i="1"/>
  <c r="J46" i="1" s="1"/>
  <c r="N45" i="1"/>
  <c r="L45" i="1" s="1"/>
  <c r="F45" i="1"/>
  <c r="J45" i="1" s="1"/>
  <c r="N44" i="1"/>
  <c r="L44" i="1" s="1"/>
  <c r="J44" i="1"/>
  <c r="N43" i="1"/>
  <c r="L43" i="1" s="1"/>
  <c r="F43" i="1"/>
  <c r="H43" i="1" s="1"/>
  <c r="J43" i="1" s="1"/>
  <c r="B43" i="1"/>
  <c r="B44" i="1" s="1"/>
  <c r="B45" i="1" s="1"/>
  <c r="B46" i="1" s="1"/>
  <c r="B47" i="1" s="1"/>
  <c r="B48" i="1" s="1"/>
  <c r="N42" i="1"/>
  <c r="L42" i="1" s="1"/>
  <c r="J42" i="1"/>
  <c r="D42" i="1"/>
  <c r="D43" i="1" s="1"/>
  <c r="D44" i="1" s="1"/>
  <c r="D45" i="1" s="1"/>
  <c r="D46" i="1" s="1"/>
  <c r="D47" i="1" s="1"/>
  <c r="D48" i="1" s="1"/>
  <c r="N41" i="1"/>
  <c r="L41" i="1" s="1"/>
  <c r="F41" i="1"/>
  <c r="H41" i="1" s="1"/>
  <c r="J41" i="1" s="1"/>
  <c r="N40" i="1"/>
  <c r="L40" i="1" s="1"/>
  <c r="F40" i="1"/>
  <c r="N39" i="1"/>
  <c r="L39" i="1" s="1"/>
  <c r="F39" i="1"/>
  <c r="H39" i="1" s="1"/>
  <c r="N38" i="1"/>
  <c r="L38" i="1" s="1"/>
  <c r="F38" i="1"/>
  <c r="B38" i="1"/>
  <c r="B39" i="1" s="1"/>
  <c r="B40" i="1" s="1"/>
  <c r="B41" i="1" s="1"/>
  <c r="N37" i="1"/>
  <c r="L37" i="1" s="1"/>
  <c r="F37" i="1"/>
  <c r="D37" i="1"/>
  <c r="D38" i="1" s="1"/>
  <c r="D39" i="1" s="1"/>
  <c r="D40" i="1" s="1"/>
  <c r="D41" i="1" s="1"/>
  <c r="N36" i="1"/>
  <c r="L36" i="1" s="1"/>
  <c r="F36" i="1"/>
  <c r="N35" i="1"/>
  <c r="L35" i="1" s="1"/>
  <c r="F35" i="1"/>
  <c r="H35" i="1" s="1"/>
  <c r="N34" i="1"/>
  <c r="L34" i="1" s="1"/>
  <c r="F34" i="1"/>
  <c r="N33" i="1"/>
  <c r="L33" i="1" s="1"/>
  <c r="F33" i="1"/>
  <c r="H33" i="1" s="1"/>
  <c r="J33" i="1" s="1"/>
  <c r="N32" i="1"/>
  <c r="L32" i="1" s="1"/>
  <c r="F32" i="1"/>
  <c r="J32" i="1" s="1"/>
  <c r="B32" i="1"/>
  <c r="B33" i="1" s="1"/>
  <c r="B34" i="1" s="1"/>
  <c r="B35" i="1" s="1"/>
  <c r="B36" i="1" s="1"/>
  <c r="N31" i="1"/>
  <c r="L31" i="1" s="1"/>
  <c r="F31" i="1"/>
  <c r="J31" i="1" s="1"/>
  <c r="D31" i="1"/>
  <c r="D32" i="1" s="1"/>
  <c r="D33" i="1" s="1"/>
  <c r="N30" i="1"/>
  <c r="L30" i="1" s="1"/>
  <c r="F30" i="1"/>
  <c r="B30" i="1"/>
  <c r="N29" i="1"/>
  <c r="L29" i="1" s="1"/>
  <c r="F29" i="1"/>
  <c r="B29" i="1"/>
  <c r="N28" i="1"/>
  <c r="L28" i="1" s="1"/>
  <c r="F28" i="1"/>
  <c r="H28" i="1" s="1"/>
  <c r="J28" i="1" s="1"/>
  <c r="B28" i="1"/>
  <c r="N27" i="1"/>
  <c r="L27" i="1" s="1"/>
  <c r="F27" i="1"/>
  <c r="H27" i="1" s="1"/>
  <c r="B27" i="1"/>
  <c r="D27" i="1" s="1"/>
  <c r="N26" i="1"/>
  <c r="L26" i="1" s="1"/>
  <c r="F26" i="1"/>
  <c r="H26" i="1" s="1"/>
  <c r="B26" i="1"/>
  <c r="N25" i="1"/>
  <c r="L25" i="1" s="1"/>
  <c r="F25" i="1"/>
  <c r="H25" i="1" s="1"/>
  <c r="D25" i="1"/>
  <c r="D30" i="1" s="1"/>
  <c r="N24" i="1"/>
  <c r="L24" i="1" s="1"/>
  <c r="F24" i="1"/>
  <c r="H24" i="1" s="1"/>
  <c r="J24" i="1" s="1"/>
  <c r="B24" i="1"/>
  <c r="D24" i="1" s="1"/>
  <c r="F23" i="1"/>
  <c r="H23" i="1" s="1"/>
  <c r="J23" i="1" s="1"/>
  <c r="N22" i="1"/>
  <c r="L22" i="1" s="1"/>
  <c r="F22" i="1"/>
  <c r="H22" i="1" s="1"/>
  <c r="J22" i="1" s="1"/>
  <c r="B22" i="1"/>
  <c r="B23" i="1" s="1"/>
  <c r="N21" i="1"/>
  <c r="L21" i="1" s="1"/>
  <c r="F21" i="1"/>
  <c r="D21" i="1"/>
  <c r="D23" i="1" s="1"/>
  <c r="N20" i="1"/>
  <c r="L20" i="1" s="1"/>
  <c r="F20" i="1"/>
  <c r="H20" i="1" s="1"/>
  <c r="J20" i="1" s="1"/>
  <c r="B20" i="1"/>
  <c r="N19" i="1"/>
  <c r="L19" i="1" s="1"/>
  <c r="F19" i="1"/>
  <c r="H19" i="1" s="1"/>
  <c r="J19" i="1" s="1"/>
  <c r="D19" i="1"/>
  <c r="D20" i="1" s="1"/>
  <c r="N18" i="1"/>
  <c r="L18" i="1" s="1"/>
  <c r="F18" i="1"/>
  <c r="H18" i="1" s="1"/>
  <c r="N17" i="1"/>
  <c r="L17" i="1" s="1"/>
  <c r="F17" i="1"/>
  <c r="B17" i="1"/>
  <c r="B18" i="1" s="1"/>
  <c r="N16" i="1"/>
  <c r="L16" i="1" s="1"/>
  <c r="F16" i="1"/>
  <c r="D16" i="1"/>
  <c r="D17" i="1" s="1"/>
  <c r="U13" i="1"/>
  <c r="N15" i="1"/>
  <c r="L15" i="1" s="1"/>
  <c r="F15" i="1"/>
  <c r="H15" i="1" s="1"/>
  <c r="J15" i="1" s="1"/>
  <c r="N14" i="1"/>
  <c r="L14" i="1" s="1"/>
  <c r="F14" i="1"/>
  <c r="U11" i="1"/>
  <c r="N13" i="1"/>
  <c r="L13" i="1" s="1"/>
  <c r="F13" i="1"/>
  <c r="H13" i="1" s="1"/>
  <c r="J13" i="1" s="1"/>
  <c r="B13" i="1"/>
  <c r="B14" i="1" s="1"/>
  <c r="B15" i="1" s="1"/>
  <c r="N12" i="1"/>
  <c r="L12" i="1" s="1"/>
  <c r="F12" i="1"/>
  <c r="H12" i="1" s="1"/>
  <c r="J12" i="1" s="1"/>
  <c r="D12" i="1"/>
  <c r="D14" i="1" s="1"/>
  <c r="U9" i="1"/>
  <c r="N11" i="1"/>
  <c r="L11" i="1" s="1"/>
  <c r="F11" i="1"/>
  <c r="H11" i="1" s="1"/>
  <c r="J11" i="1" s="1"/>
  <c r="B11" i="1"/>
  <c r="D11" i="1" s="1"/>
  <c r="N10" i="1"/>
  <c r="L10" i="1" s="1"/>
  <c r="F10" i="1"/>
  <c r="H10" i="1" s="1"/>
  <c r="J10" i="1" s="1"/>
  <c r="D10" i="1"/>
  <c r="N9" i="1"/>
  <c r="L9" i="1" s="1"/>
  <c r="F9" i="1"/>
  <c r="D9" i="1"/>
  <c r="N8" i="1"/>
  <c r="L8" i="1" s="1"/>
  <c r="F8" i="1"/>
  <c r="H8" i="1" s="1"/>
  <c r="J8" i="1" s="1"/>
  <c r="D8" i="1"/>
  <c r="U7" i="1"/>
  <c r="N7" i="1"/>
  <c r="L7" i="1" s="1"/>
  <c r="F7" i="1"/>
  <c r="H7" i="1" s="1"/>
  <c r="J7" i="1" s="1"/>
  <c r="B7" i="1"/>
  <c r="N6" i="1"/>
  <c r="L6" i="1" s="1"/>
  <c r="F6" i="1"/>
  <c r="D6" i="1"/>
  <c r="D7" i="1" s="1"/>
  <c r="U5" i="1"/>
  <c r="N5" i="1"/>
  <c r="L5" i="1" s="1"/>
  <c r="F5" i="1"/>
  <c r="H5" i="1" s="1"/>
  <c r="J5" i="1" s="1"/>
  <c r="B5" i="1"/>
  <c r="N4" i="1"/>
  <c r="L4" i="1" s="1"/>
  <c r="F4" i="1"/>
  <c r="H4" i="1" s="1"/>
  <c r="J4" i="1" s="1"/>
  <c r="D4" i="1"/>
  <c r="D5" i="1" s="1"/>
  <c r="H14" i="1" l="1"/>
  <c r="J14" i="1" s="1"/>
  <c r="J27" i="1"/>
  <c r="H36" i="1"/>
  <c r="J36" i="1" s="1"/>
  <c r="H40" i="1"/>
  <c r="J40" i="1" s="1"/>
  <c r="J49" i="1"/>
  <c r="H6" i="1"/>
  <c r="J6" i="1" s="1"/>
  <c r="D29" i="1"/>
  <c r="D22" i="1"/>
  <c r="H30" i="1"/>
  <c r="J30" i="1" s="1"/>
  <c r="J50" i="1"/>
  <c r="J35" i="1"/>
  <c r="J18" i="1"/>
  <c r="J25" i="1"/>
  <c r="J26" i="1"/>
  <c r="J39" i="1"/>
  <c r="L51" i="1"/>
  <c r="D34" i="1"/>
  <c r="D35" i="1"/>
  <c r="D36" i="1"/>
  <c r="D28" i="1"/>
  <c r="D13" i="1"/>
  <c r="D15" i="1"/>
  <c r="D52" i="1"/>
  <c r="H9" i="1"/>
  <c r="J9" i="1" s="1"/>
  <c r="H16" i="1"/>
  <c r="J16" i="1" s="1"/>
  <c r="H17" i="1"/>
  <c r="J17" i="1" s="1"/>
  <c r="H21" i="1"/>
  <c r="J21" i="1" s="1"/>
  <c r="N23" i="1"/>
  <c r="L23" i="1" s="1"/>
  <c r="H29" i="1"/>
  <c r="J29" i="1" s="1"/>
  <c r="H34" i="1"/>
  <c r="J34" i="1" s="1"/>
  <c r="H37" i="1"/>
  <c r="J37" i="1" s="1"/>
  <c r="H38" i="1"/>
  <c r="J38" i="1" s="1"/>
  <c r="H48" i="1"/>
  <c r="J48" i="1" s="1"/>
  <c r="H53" i="1"/>
  <c r="J53" i="1" s="1"/>
  <c r="D18" i="1"/>
  <c r="D26" i="1"/>
  <c r="H51" i="1"/>
  <c r="J51" i="1" s="1"/>
  <c r="H52" i="1"/>
  <c r="J52" i="1" s="1"/>
</calcChain>
</file>

<file path=xl/sharedStrings.xml><?xml version="1.0" encoding="utf-8"?>
<sst xmlns="http://schemas.openxmlformats.org/spreadsheetml/2006/main" count="142" uniqueCount="65">
  <si>
    <t>RETRIBUCIONES P.A.S. FUNCIONARIO       AÑO 2020</t>
  </si>
  <si>
    <t>C. DESTINO</t>
  </si>
  <si>
    <t>C. ESPECÍFICO</t>
  </si>
  <si>
    <t>C. PRODUCTIVIDAD</t>
  </si>
  <si>
    <t>SUELDO</t>
  </si>
  <si>
    <t>Nivel</t>
  </si>
  <si>
    <t>mensual</t>
  </si>
  <si>
    <t>anual</t>
  </si>
  <si>
    <t>p extra</t>
  </si>
  <si>
    <t>Puesto de trabajo</t>
  </si>
  <si>
    <t>paga extra</t>
  </si>
  <si>
    <t>Gerente</t>
  </si>
  <si>
    <t>J/P</t>
  </si>
  <si>
    <t>A1</t>
  </si>
  <si>
    <t>Secretario del Consejo Social</t>
  </si>
  <si>
    <t>Vicegerente / Director Área Económica</t>
  </si>
  <si>
    <t>A2</t>
  </si>
  <si>
    <t>Director de Area / Gabinete Asesoría Jurídica</t>
  </si>
  <si>
    <t>J. Área/J. Gabinete/Deleg. Protec. Datos/Dtor. Adm.</t>
  </si>
  <si>
    <t>J Servicio/Ases. letrado/Director Bbl Univ./Dtr. Igualdad</t>
  </si>
  <si>
    <t>Jefe Servicio</t>
  </si>
  <si>
    <t>C1</t>
  </si>
  <si>
    <t>Dtr. Bbl Area /Subdtr. Bbl./ Téc. Resp. Inform./Asesor letrado</t>
  </si>
  <si>
    <t>Administrador de Centro</t>
  </si>
  <si>
    <t>C2</t>
  </si>
  <si>
    <t>Gestor Apoyo / Director Bbl. e Informat.Centro</t>
  </si>
  <si>
    <t>Responsable Informát. y Bibliot.</t>
  </si>
  <si>
    <t>Técnicos Informática</t>
  </si>
  <si>
    <t>Jefe Sec. Gab. Rector / Admón. Apoyo</t>
  </si>
  <si>
    <t>J Sec. / Bibl. / Inform. / Téc Admón. I</t>
  </si>
  <si>
    <t>Técnico  informática I y II</t>
  </si>
  <si>
    <t>TRIENIOS</t>
  </si>
  <si>
    <t>Jefe Secretaría Rector</t>
  </si>
  <si>
    <t>Mensual</t>
  </si>
  <si>
    <t>Paga extra</t>
  </si>
  <si>
    <t>J.Sec./ Bibl. / Técnico Informática II</t>
  </si>
  <si>
    <t>Bibliotecas / Admón / Téc. Informática III</t>
  </si>
  <si>
    <t>Técnico Auxiliar Informática I</t>
  </si>
  <si>
    <t>Bibliotecas / Admón / Jef. Negociado / Téc. Inf III</t>
  </si>
  <si>
    <t>Secret altos cargos y dirección</t>
  </si>
  <si>
    <t>Secretaria Rector</t>
  </si>
  <si>
    <t>Secret altos cargos y dirección(Grd.20)</t>
  </si>
  <si>
    <t>Secretaria Director Gabinete Rector</t>
  </si>
  <si>
    <t>DERECHOS PASIVOS Y MUFACE</t>
  </si>
  <si>
    <t>Secretaria de Adjunto</t>
  </si>
  <si>
    <t>Jefe de Negociado</t>
  </si>
  <si>
    <t>J/N</t>
  </si>
  <si>
    <t>Secretaria Departamento</t>
  </si>
  <si>
    <t>Puesto base</t>
  </si>
  <si>
    <t>Auxiliar Bibliotecas  /  Téc. Aux. Informática</t>
  </si>
  <si>
    <t>E</t>
  </si>
  <si>
    <t>Secretaria de Departamento</t>
  </si>
  <si>
    <t>Auxiliar Bibliotecas / Tec. Aux. Infomática</t>
  </si>
  <si>
    <t>SEGURIDAD SOCIAL</t>
  </si>
  <si>
    <t>Auxiliar Bibliotecas Jornada Especial</t>
  </si>
  <si>
    <t>Auxiliar Bibliotecas / Tec. Aux. Infom.</t>
  </si>
  <si>
    <t>Patronal</t>
  </si>
  <si>
    <t>25.19%</t>
  </si>
  <si>
    <t>C. Obrera</t>
  </si>
  <si>
    <t>4.7%</t>
  </si>
  <si>
    <t xml:space="preserve">Tope Cotizac. </t>
  </si>
  <si>
    <t xml:space="preserve">Portero Mayor </t>
  </si>
  <si>
    <t>Subalterno</t>
  </si>
  <si>
    <r>
      <t xml:space="preserve">E </t>
    </r>
    <r>
      <rPr>
        <sz val="8"/>
        <rFont val="Arial"/>
        <family val="2"/>
      </rPr>
      <t>(Ley 30/84)</t>
    </r>
  </si>
  <si>
    <r>
      <t>E</t>
    </r>
    <r>
      <rPr>
        <sz val="8"/>
        <rFont val="Arial"/>
        <family val="2"/>
      </rPr>
      <t xml:space="preserve"> (Ley 30/84)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</si>
</sst>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00B05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4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/>
    <xf numFmtId="4" fontId="0" fillId="2" borderId="0" xfId="0" applyNumberFormat="1" applyFill="1"/>
    <xf numFmtId="0" fontId="0" fillId="2" borderId="0" xfId="0" applyFill="1"/>
    <xf numFmtId="0" fontId="0" fillId="0" borderId="1" xfId="0" applyBorder="1"/>
    <xf numFmtId="4" fontId="1" fillId="3" borderId="3" xfId="0" applyNumberFormat="1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0" xfId="0" applyBorder="1"/>
    <xf numFmtId="4" fontId="0" fillId="3" borderId="7" xfId="0" applyNumberFormat="1" applyFill="1" applyBorder="1" applyAlignment="1">
      <alignment horizontal="centerContinuous"/>
    </xf>
    <xf numFmtId="4" fontId="0" fillId="3" borderId="8" xfId="0" applyNumberFormat="1" applyFill="1" applyBorder="1" applyAlignment="1">
      <alignment horizontal="centerContinuous"/>
    </xf>
    <xf numFmtId="0" fontId="0" fillId="3" borderId="9" xfId="0" applyFill="1" applyBorder="1" applyAlignment="1">
      <alignment horizontal="centerContinuous"/>
    </xf>
    <xf numFmtId="0" fontId="0" fillId="3" borderId="10" xfId="0" applyFill="1" applyBorder="1" applyAlignment="1">
      <alignment horizontal="center"/>
    </xf>
    <xf numFmtId="4" fontId="1" fillId="2" borderId="14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" fontId="0" fillId="0" borderId="11" xfId="0" applyNumberFormat="1" applyBorder="1" applyAlignment="1">
      <alignment horizontal="centerContinuous"/>
    </xf>
    <xf numFmtId="0" fontId="0" fillId="0" borderId="15" xfId="0" applyBorder="1" applyAlignment="1">
      <alignment horizontal="centerContinuous"/>
    </xf>
    <xf numFmtId="4" fontId="0" fillId="2" borderId="14" xfId="0" applyNumberFormat="1" applyFill="1" applyBorder="1" applyAlignment="1">
      <alignment horizontal="centerContinuous"/>
    </xf>
    <xf numFmtId="0" fontId="0" fillId="2" borderId="16" xfId="0" applyFill="1" applyBorder="1" applyAlignment="1">
      <alignment horizontal="centerContinuous"/>
    </xf>
    <xf numFmtId="4" fontId="0" fillId="0" borderId="14" xfId="0" applyNumberFormat="1" applyBorder="1" applyAlignment="1">
      <alignment horizontal="centerContinuous"/>
    </xf>
    <xf numFmtId="0" fontId="0" fillId="0" borderId="16" xfId="0" applyBorder="1"/>
    <xf numFmtId="0" fontId="0" fillId="0" borderId="17" xfId="0" applyBorder="1"/>
    <xf numFmtId="4" fontId="0" fillId="0" borderId="18" xfId="0" applyNumberForma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0" fontId="0" fillId="0" borderId="17" xfId="0" applyBorder="1" applyAlignment="1">
      <alignment horizontal="centerContinuous"/>
    </xf>
    <xf numFmtId="4" fontId="0" fillId="0" borderId="0" xfId="0" applyNumberFormat="1" applyBorder="1"/>
    <xf numFmtId="0" fontId="0" fillId="0" borderId="22" xfId="0" applyBorder="1" applyAlignment="1">
      <alignment horizontal="center"/>
    </xf>
    <xf numFmtId="4" fontId="1" fillId="2" borderId="23" xfId="0" applyNumberFormat="1" applyFont="1" applyFill="1" applyBorder="1"/>
    <xf numFmtId="4" fontId="0" fillId="2" borderId="23" xfId="0" applyNumberFormat="1" applyFill="1" applyBorder="1"/>
    <xf numFmtId="4" fontId="0" fillId="2" borderId="24" xfId="0" applyNumberFormat="1" applyFill="1" applyBorder="1"/>
    <xf numFmtId="3" fontId="0" fillId="0" borderId="25" xfId="0" applyNumberFormat="1" applyBorder="1"/>
    <xf numFmtId="3" fontId="0" fillId="2" borderId="26" xfId="0" applyNumberFormat="1" applyFill="1" applyBorder="1"/>
    <xf numFmtId="3" fontId="0" fillId="2" borderId="23" xfId="0" applyNumberFormat="1" applyFill="1" applyBorder="1"/>
    <xf numFmtId="4" fontId="1" fillId="0" borderId="24" xfId="0" applyNumberFormat="1" applyFont="1" applyBorder="1"/>
    <xf numFmtId="4" fontId="0" fillId="0" borderId="23" xfId="0" applyNumberFormat="1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21" xfId="0" applyNumberFormat="1" applyBorder="1" applyAlignment="1">
      <alignment horizontal="centerContinuous"/>
    </xf>
    <xf numFmtId="4" fontId="0" fillId="0" borderId="0" xfId="0" applyNumberForma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4" fontId="1" fillId="0" borderId="28" xfId="0" applyNumberFormat="1" applyFont="1" applyBorder="1" applyAlignment="1">
      <alignment horizontal="center"/>
    </xf>
    <xf numFmtId="4" fontId="1" fillId="0" borderId="23" xfId="0" applyNumberFormat="1" applyFont="1" applyBorder="1" applyAlignment="1">
      <alignment horizontal="center"/>
    </xf>
    <xf numFmtId="4" fontId="1" fillId="0" borderId="23" xfId="0" applyNumberFormat="1" applyFont="1" applyBorder="1"/>
    <xf numFmtId="0" fontId="1" fillId="0" borderId="27" xfId="0" applyFont="1" applyBorder="1"/>
    <xf numFmtId="0" fontId="1" fillId="0" borderId="22" xfId="0" applyFont="1" applyBorder="1" applyAlignment="1">
      <alignment horizontal="center"/>
    </xf>
    <xf numFmtId="4" fontId="1" fillId="2" borderId="24" xfId="0" applyNumberFormat="1" applyFont="1" applyFill="1" applyBorder="1"/>
    <xf numFmtId="3" fontId="1" fillId="0" borderId="25" xfId="0" applyNumberFormat="1" applyFont="1" applyBorder="1"/>
    <xf numFmtId="3" fontId="1" fillId="2" borderId="26" xfId="0" applyNumberFormat="1" applyFont="1" applyFill="1" applyBorder="1"/>
    <xf numFmtId="3" fontId="1" fillId="2" borderId="23" xfId="0" applyNumberFormat="1" applyFont="1" applyFill="1" applyBorder="1"/>
    <xf numFmtId="0" fontId="1" fillId="0" borderId="26" xfId="0" applyFont="1" applyBorder="1"/>
    <xf numFmtId="0" fontId="0" fillId="0" borderId="27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4" fontId="1" fillId="0" borderId="23" xfId="0" applyNumberFormat="1" applyFont="1" applyFill="1" applyBorder="1"/>
    <xf numFmtId="3" fontId="1" fillId="0" borderId="25" xfId="0" applyNumberFormat="1" applyFont="1" applyFill="1" applyBorder="1"/>
    <xf numFmtId="3" fontId="1" fillId="0" borderId="26" xfId="0" applyNumberFormat="1" applyFont="1" applyFill="1" applyBorder="1"/>
    <xf numFmtId="3" fontId="1" fillId="0" borderId="23" xfId="0" applyNumberFormat="1" applyFont="1" applyFill="1" applyBorder="1"/>
    <xf numFmtId="0" fontId="1" fillId="0" borderId="26" xfId="0" applyFont="1" applyFill="1" applyBorder="1"/>
    <xf numFmtId="0" fontId="0" fillId="0" borderId="27" xfId="0" applyFill="1" applyBorder="1" applyAlignment="1">
      <alignment horizontal="center"/>
    </xf>
    <xf numFmtId="4" fontId="1" fillId="0" borderId="21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20" xfId="0" applyFont="1" applyBorder="1"/>
    <xf numFmtId="4" fontId="1" fillId="0" borderId="32" xfId="0" applyNumberFormat="1" applyFont="1" applyBorder="1" applyAlignment="1">
      <alignment horizontal="center"/>
    </xf>
    <xf numFmtId="4" fontId="1" fillId="0" borderId="33" xfId="0" applyNumberFormat="1" applyFont="1" applyBorder="1" applyAlignment="1">
      <alignment horizontal="center"/>
    </xf>
    <xf numFmtId="4" fontId="1" fillId="0" borderId="33" xfId="0" applyNumberFormat="1" applyFont="1" applyBorder="1"/>
    <xf numFmtId="0" fontId="1" fillId="0" borderId="34" xfId="0" applyFont="1" applyBorder="1"/>
    <xf numFmtId="4" fontId="0" fillId="0" borderId="35" xfId="0" applyNumberFormat="1" applyFill="1" applyBorder="1" applyAlignment="1">
      <alignment horizontal="centerContinuous"/>
    </xf>
    <xf numFmtId="4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Continuous"/>
    </xf>
    <xf numFmtId="0" fontId="0" fillId="0" borderId="20" xfId="0" applyFill="1" applyBorder="1" applyAlignment="1">
      <alignment horizontal="centerContinuous"/>
    </xf>
    <xf numFmtId="4" fontId="0" fillId="0" borderId="28" xfId="0" applyNumberFormat="1" applyBorder="1" applyAlignment="1">
      <alignment horizontal="center"/>
    </xf>
    <xf numFmtId="4" fontId="0" fillId="0" borderId="28" xfId="0" applyNumberFormat="1" applyBorder="1" applyAlignment="1">
      <alignment horizontal="centerContinuous"/>
    </xf>
    <xf numFmtId="4" fontId="1" fillId="0" borderId="24" xfId="0" applyNumberFormat="1" applyFont="1" applyFill="1" applyBorder="1"/>
    <xf numFmtId="4" fontId="0" fillId="0" borderId="32" xfId="0" applyNumberFormat="1" applyBorder="1" applyAlignment="1">
      <alignment horizontal="left"/>
    </xf>
    <xf numFmtId="0" fontId="0" fillId="0" borderId="36" xfId="0" applyBorder="1"/>
    <xf numFmtId="4" fontId="1" fillId="0" borderId="0" xfId="0" applyNumberFormat="1" applyFont="1"/>
    <xf numFmtId="0" fontId="1" fillId="0" borderId="0" xfId="0" applyFont="1"/>
    <xf numFmtId="0" fontId="1" fillId="0" borderId="27" xfId="0" applyFont="1" applyBorder="1" applyAlignment="1">
      <alignment horizontal="center"/>
    </xf>
    <xf numFmtId="4" fontId="1" fillId="0" borderId="21" xfId="0" applyNumberFormat="1" applyFont="1" applyBorder="1"/>
    <xf numFmtId="4" fontId="1" fillId="0" borderId="0" xfId="0" applyNumberFormat="1" applyFont="1" applyBorder="1"/>
    <xf numFmtId="0" fontId="1" fillId="0" borderId="20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4" fontId="1" fillId="0" borderId="28" xfId="0" applyNumberFormat="1" applyFont="1" applyBorder="1"/>
    <xf numFmtId="0" fontId="3" fillId="0" borderId="27" xfId="0" applyFont="1" applyBorder="1" applyAlignment="1">
      <alignment horizontal="centerContinuous"/>
    </xf>
    <xf numFmtId="4" fontId="1" fillId="0" borderId="21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0" fontId="3" fillId="0" borderId="20" xfId="0" applyFont="1" applyBorder="1" applyAlignment="1">
      <alignment horizontal="centerContinuous"/>
    </xf>
    <xf numFmtId="4" fontId="1" fillId="0" borderId="32" xfId="0" applyNumberFormat="1" applyFont="1" applyBorder="1"/>
    <xf numFmtId="0" fontId="3" fillId="0" borderId="34" xfId="0" applyFont="1" applyBorder="1"/>
    <xf numFmtId="3" fontId="1" fillId="2" borderId="25" xfId="0" applyNumberFormat="1" applyFont="1" applyFill="1" applyBorder="1"/>
    <xf numFmtId="4" fontId="0" fillId="0" borderId="0" xfId="0" applyNumberFormat="1" applyBorder="1" applyAlignment="1">
      <alignment horizontal="center"/>
    </xf>
    <xf numFmtId="4" fontId="0" fillId="0" borderId="21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0" fontId="1" fillId="0" borderId="37" xfId="0" applyFont="1" applyBorder="1"/>
    <xf numFmtId="4" fontId="0" fillId="0" borderId="38" xfId="0" applyNumberFormat="1" applyBorder="1"/>
    <xf numFmtId="4" fontId="0" fillId="0" borderId="39" xfId="0" applyNumberFormat="1" applyBorder="1"/>
    <xf numFmtId="4" fontId="1" fillId="0" borderId="39" xfId="0" applyNumberFormat="1" applyFont="1" applyBorder="1" applyAlignment="1">
      <alignment horizontal="right"/>
    </xf>
    <xf numFmtId="0" fontId="0" fillId="0" borderId="40" xfId="0" applyBorder="1"/>
    <xf numFmtId="0" fontId="1" fillId="0" borderId="25" xfId="0" applyFont="1" applyBorder="1"/>
    <xf numFmtId="0" fontId="1" fillId="0" borderId="23" xfId="0" applyFont="1" applyBorder="1"/>
    <xf numFmtId="4" fontId="0" fillId="0" borderId="41" xfId="0" applyNumberFormat="1" applyBorder="1"/>
    <xf numFmtId="4" fontId="0" fillId="0" borderId="42" xfId="0" applyNumberFormat="1" applyBorder="1"/>
    <xf numFmtId="4" fontId="1" fillId="0" borderId="42" xfId="0" applyNumberFormat="1" applyFont="1" applyBorder="1"/>
    <xf numFmtId="0" fontId="0" fillId="0" borderId="43" xfId="0" applyBorder="1"/>
    <xf numFmtId="0" fontId="1" fillId="0" borderId="44" xfId="0" applyFont="1" applyBorder="1" applyAlignment="1">
      <alignment horizontal="center"/>
    </xf>
    <xf numFmtId="4" fontId="1" fillId="2" borderId="45" xfId="0" applyNumberFormat="1" applyFont="1" applyFill="1" applyBorder="1"/>
    <xf numFmtId="4" fontId="1" fillId="2" borderId="46" xfId="0" applyNumberFormat="1" applyFont="1" applyFill="1" applyBorder="1"/>
    <xf numFmtId="3" fontId="1" fillId="0" borderId="47" xfId="0" applyNumberFormat="1" applyFont="1" applyBorder="1"/>
    <xf numFmtId="4" fontId="1" fillId="2" borderId="48" xfId="0" applyNumberFormat="1" applyFont="1" applyFill="1" applyBorder="1"/>
    <xf numFmtId="3" fontId="1" fillId="2" borderId="49" xfId="0" applyNumberFormat="1" applyFont="1" applyFill="1" applyBorder="1"/>
    <xf numFmtId="3" fontId="1" fillId="2" borderId="45" xfId="0" applyNumberFormat="1" applyFont="1" applyFill="1" applyBorder="1"/>
    <xf numFmtId="4" fontId="1" fillId="0" borderId="46" xfId="0" applyNumberFormat="1" applyFont="1" applyBorder="1"/>
    <xf numFmtId="4" fontId="1" fillId="0" borderId="45" xfId="0" applyNumberFormat="1" applyFont="1" applyBorder="1"/>
    <xf numFmtId="0" fontId="1" fillId="0" borderId="49" xfId="0" applyFont="1" applyBorder="1"/>
    <xf numFmtId="0" fontId="0" fillId="0" borderId="36" xfId="0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29" xfId="0" applyNumberFormat="1" applyFill="1" applyBorder="1" applyAlignment="1">
      <alignment horizontal="center"/>
    </xf>
    <xf numFmtId="4" fontId="0" fillId="0" borderId="30" xfId="0" applyNumberFormat="1" applyFill="1" applyBorder="1" applyAlignment="1">
      <alignment horizontal="center"/>
    </xf>
    <xf numFmtId="4" fontId="0" fillId="0" borderId="31" xfId="0" applyNumberFormat="1" applyFill="1" applyBorder="1" applyAlignment="1">
      <alignment horizontal="center"/>
    </xf>
    <xf numFmtId="4" fontId="1" fillId="0" borderId="29" xfId="0" applyNumberFormat="1" applyFont="1" applyBorder="1" applyAlignment="1">
      <alignment horizontal="center"/>
    </xf>
    <xf numFmtId="4" fontId="1" fillId="0" borderId="30" xfId="0" applyNumberFormat="1" applyFont="1" applyBorder="1" applyAlignment="1">
      <alignment horizontal="center"/>
    </xf>
    <xf numFmtId="4" fontId="1" fillId="0" borderId="31" xfId="0" applyNumberFormat="1" applyFont="1" applyBorder="1" applyAlignment="1">
      <alignment horizontal="center"/>
    </xf>
    <xf numFmtId="4" fontId="1" fillId="3" borderId="7" xfId="0" applyNumberFormat="1" applyFont="1" applyFill="1" applyBorder="1" applyAlignment="1">
      <alignment horizontal="center"/>
    </xf>
    <xf numFmtId="4" fontId="1" fillId="3" borderId="8" xfId="0" applyNumberFormat="1" applyFont="1" applyFill="1" applyBorder="1" applyAlignment="1">
      <alignment horizontal="center"/>
    </xf>
    <xf numFmtId="4" fontId="1" fillId="3" borderId="9" xfId="0" applyNumberFormat="1" applyFont="1" applyFill="1" applyBorder="1" applyAlignment="1">
      <alignment horizontal="center"/>
    </xf>
    <xf numFmtId="4" fontId="1" fillId="0" borderId="21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0" fillId="2" borderId="11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javier.manzanero\AppData\Local\Microsoft\Windows\INetCache\Content.Outlook\I3PVHK8D\RETRI-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ud.98"/>
      <sheetName val="nómina-99"/>
      <sheetName val="estud.99"/>
      <sheetName val="nómina-00"/>
      <sheetName val="est.00"/>
      <sheetName val="JGOB"/>
      <sheetName val="nómina-01"/>
      <sheetName val="est.01"/>
      <sheetName val="nómina-01(2)"/>
      <sheetName val="est.01(2)"/>
      <sheetName val="nómina-02"/>
      <sheetName val="est.02"/>
      <sheetName val="nómina-03"/>
      <sheetName val="Catón-03"/>
      <sheetName val="nómina-04"/>
      <sheetName val="Catón-04"/>
      <sheetName val="nómina-05"/>
      <sheetName val="Catón-05"/>
      <sheetName val="nómina-05(2)"/>
      <sheetName val="Catón-05(2)"/>
      <sheetName val="nómina-06"/>
      <sheetName val="Catón-06"/>
      <sheetName val="nómina-07"/>
      <sheetName val="Catón-07"/>
      <sheetName val="nómina-08"/>
      <sheetName val="Catón-08"/>
      <sheetName val="nómina-09"/>
      <sheetName val="Catón-09"/>
      <sheetName val="nómina-10"/>
      <sheetName val="Catón-10"/>
      <sheetName val="Minoración-10"/>
      <sheetName val="Minor.Catón-10"/>
      <sheetName val="nómina-11"/>
      <sheetName val="Catón-11"/>
      <sheetName val="nómina-12"/>
      <sheetName val="Catón-12"/>
      <sheetName val="nómina-13"/>
      <sheetName val="Catón-13"/>
      <sheetName val="nómina-14"/>
      <sheetName val="Catón-14"/>
      <sheetName val="nómina-15"/>
      <sheetName val="Catón-15"/>
      <sheetName val="nómina-16"/>
      <sheetName val="Catón-16"/>
      <sheetName val="nómina-17"/>
      <sheetName val="Catón-17"/>
      <sheetName val="nómina-18"/>
      <sheetName val="nómina-18 (2)"/>
      <sheetName val="Catón-18 (2)"/>
      <sheetName val="nómina-19"/>
      <sheetName val="Catón-19"/>
      <sheetName val="nómina-19 (2)"/>
      <sheetName val="Catón-19 (2)"/>
      <sheetName val="nómina-20"/>
      <sheetName val="nómina-20 (2%)"/>
      <sheetName val="Catón-20(2%)"/>
      <sheetName val="nómina-21 (0,9%)"/>
      <sheetName val="Catón-21 (0,9%)"/>
      <sheetName val="nómina-22 (2%)"/>
      <sheetName val="Catón-22 (2%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6">
          <cell r="F6">
            <v>3323.04</v>
          </cell>
          <cell r="N6">
            <v>16611.96</v>
          </cell>
        </row>
        <row r="7">
          <cell r="F7">
            <v>1861.56</v>
          </cell>
          <cell r="N7">
            <v>12917.880000000001</v>
          </cell>
        </row>
        <row r="8">
          <cell r="F8">
            <v>2385</v>
          </cell>
          <cell r="N8">
            <v>8033.0399999999991</v>
          </cell>
        </row>
        <row r="9">
          <cell r="F9">
            <v>2008.08</v>
          </cell>
          <cell r="N9">
            <v>8033.0399999999991</v>
          </cell>
        </row>
        <row r="10">
          <cell r="F10">
            <v>1861.56</v>
          </cell>
          <cell r="N10">
            <v>7356.9600000000009</v>
          </cell>
        </row>
        <row r="11">
          <cell r="F11">
            <v>1616.7599999999998</v>
          </cell>
          <cell r="N11">
            <v>7215.7199999999993</v>
          </cell>
        </row>
        <row r="12">
          <cell r="F12">
            <v>1616.7599999999998</v>
          </cell>
          <cell r="N12">
            <v>7215.7199999999993</v>
          </cell>
        </row>
        <row r="13">
          <cell r="F13">
            <v>1557.72</v>
          </cell>
          <cell r="N13">
            <v>7074</v>
          </cell>
        </row>
        <row r="14">
          <cell r="F14">
            <v>1401.96</v>
          </cell>
          <cell r="N14">
            <v>5815.68</v>
          </cell>
        </row>
        <row r="15">
          <cell r="F15">
            <v>1246.32</v>
          </cell>
          <cell r="N15">
            <v>5815.68</v>
          </cell>
        </row>
        <row r="16">
          <cell r="F16">
            <v>1246.32</v>
          </cell>
          <cell r="N16">
            <v>5815.68</v>
          </cell>
        </row>
        <row r="17">
          <cell r="F17">
            <v>1246.32</v>
          </cell>
          <cell r="N17">
            <v>5815.68</v>
          </cell>
        </row>
        <row r="18">
          <cell r="F18">
            <v>996.59999999999991</v>
          </cell>
          <cell r="N18">
            <v>4857.12</v>
          </cell>
        </row>
        <row r="19">
          <cell r="F19">
            <v>996.59999999999991</v>
          </cell>
          <cell r="N19">
            <v>4857.12</v>
          </cell>
        </row>
        <row r="20">
          <cell r="F20">
            <v>996.6</v>
          </cell>
          <cell r="N20">
            <v>4857.12</v>
          </cell>
        </row>
        <row r="21">
          <cell r="F21">
            <v>1326.24</v>
          </cell>
          <cell r="N21">
            <v>7319.4000000000005</v>
          </cell>
        </row>
        <row r="22">
          <cell r="F22">
            <v>996.59999999999991</v>
          </cell>
          <cell r="N22">
            <v>4857.12</v>
          </cell>
        </row>
        <row r="23">
          <cell r="F23">
            <v>749.40000000000009</v>
          </cell>
          <cell r="N23">
            <v>4567.5599999999995</v>
          </cell>
        </row>
        <row r="24">
          <cell r="F24">
            <v>749.40000000000009</v>
          </cell>
          <cell r="N24">
            <v>4277.88</v>
          </cell>
        </row>
        <row r="25">
          <cell r="F25">
            <v>749.40000000000009</v>
          </cell>
        </row>
        <row r="27">
          <cell r="F27">
            <v>793.56</v>
          </cell>
          <cell r="N27">
            <v>4277.88</v>
          </cell>
        </row>
        <row r="28">
          <cell r="F28">
            <v>875.64</v>
          </cell>
          <cell r="N28">
            <v>5789.4</v>
          </cell>
        </row>
        <row r="29">
          <cell r="F29">
            <v>793.56</v>
          </cell>
          <cell r="N29">
            <v>4277.88</v>
          </cell>
        </row>
        <row r="30">
          <cell r="F30">
            <v>793.56</v>
          </cell>
          <cell r="N30">
            <v>4277.88</v>
          </cell>
        </row>
        <row r="31">
          <cell r="F31">
            <v>731.40000000000009</v>
          </cell>
          <cell r="N31">
            <v>4277.88</v>
          </cell>
        </row>
        <row r="32">
          <cell r="F32">
            <v>749.4</v>
          </cell>
          <cell r="N32">
            <v>0</v>
          </cell>
        </row>
        <row r="33">
          <cell r="F33">
            <v>749.4</v>
          </cell>
          <cell r="N33">
            <v>4277.88</v>
          </cell>
        </row>
        <row r="35">
          <cell r="F35">
            <v>731.4</v>
          </cell>
          <cell r="N35">
            <v>4277.88</v>
          </cell>
        </row>
        <row r="36">
          <cell r="F36">
            <v>731.4</v>
          </cell>
          <cell r="N36">
            <v>0</v>
          </cell>
        </row>
        <row r="37">
          <cell r="F37">
            <v>663.48</v>
          </cell>
          <cell r="N37">
            <v>4277.88</v>
          </cell>
        </row>
        <row r="38">
          <cell r="F38">
            <v>663.48</v>
          </cell>
          <cell r="N38">
            <v>0</v>
          </cell>
        </row>
        <row r="39">
          <cell r="F39">
            <v>663.48</v>
          </cell>
          <cell r="N39">
            <v>0</v>
          </cell>
        </row>
        <row r="40">
          <cell r="F40">
            <v>663.48</v>
          </cell>
          <cell r="N40">
            <v>4277.88</v>
          </cell>
        </row>
        <row r="41">
          <cell r="F41">
            <v>793.56</v>
          </cell>
          <cell r="N41">
            <v>4277.88</v>
          </cell>
        </row>
        <row r="42">
          <cell r="F42">
            <v>705.12</v>
          </cell>
          <cell r="N42">
            <v>0</v>
          </cell>
        </row>
        <row r="43">
          <cell r="F43">
            <v>705.12</v>
          </cell>
          <cell r="N43">
            <v>4277.88</v>
          </cell>
        </row>
        <row r="44">
          <cell r="F44">
            <v>731.4</v>
          </cell>
          <cell r="N44">
            <v>4277.88</v>
          </cell>
        </row>
        <row r="45">
          <cell r="F45">
            <v>731.4</v>
          </cell>
          <cell r="N45">
            <v>4277.88</v>
          </cell>
        </row>
        <row r="46">
          <cell r="N46">
            <v>0</v>
          </cell>
        </row>
        <row r="47">
          <cell r="F47">
            <v>749.4</v>
          </cell>
          <cell r="N47">
            <v>0</v>
          </cell>
        </row>
        <row r="48">
          <cell r="N48">
            <v>4277.88</v>
          </cell>
        </row>
        <row r="49">
          <cell r="F49">
            <v>731.4</v>
          </cell>
          <cell r="N49">
            <v>0</v>
          </cell>
        </row>
        <row r="50">
          <cell r="F50">
            <v>731.4</v>
          </cell>
          <cell r="N50">
            <v>4277.88</v>
          </cell>
        </row>
        <row r="51">
          <cell r="F51">
            <v>663.48</v>
          </cell>
          <cell r="N51">
            <v>0</v>
          </cell>
        </row>
        <row r="52">
          <cell r="F52">
            <v>663.48</v>
          </cell>
          <cell r="N52">
            <v>4277.88</v>
          </cell>
        </row>
        <row r="53">
          <cell r="F53">
            <v>663.48</v>
          </cell>
          <cell r="N53">
            <v>4277.88</v>
          </cell>
        </row>
        <row r="54">
          <cell r="F54">
            <v>663.48</v>
          </cell>
          <cell r="N54">
            <v>0</v>
          </cell>
        </row>
        <row r="55">
          <cell r="F55">
            <v>664.68000000000006</v>
          </cell>
          <cell r="N55">
            <v>4277.88</v>
          </cell>
        </row>
        <row r="56">
          <cell r="F56">
            <v>601.68000000000006</v>
          </cell>
          <cell r="N56">
            <v>4277.88</v>
          </cell>
        </row>
        <row r="57">
          <cell r="F57">
            <v>601.68000000000006</v>
          </cell>
          <cell r="N57">
            <v>0</v>
          </cell>
        </row>
      </sheetData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workbookViewId="0">
      <selection activeCell="X11" sqref="X11"/>
    </sheetView>
  </sheetViews>
  <sheetFormatPr baseColWidth="10" defaultRowHeight="14.4" x14ac:dyDescent="0.3"/>
  <cols>
    <col min="1" max="1" width="6.44140625" customWidth="1"/>
    <col min="2" max="2" width="10.6640625" style="4" customWidth="1"/>
    <col min="3" max="3" width="2.109375" style="4" customWidth="1"/>
    <col min="4" max="4" width="10.6640625" style="3" customWidth="1"/>
    <col min="5" max="5" width="2.33203125" customWidth="1"/>
    <col min="6" max="6" width="10.6640625" style="4" customWidth="1"/>
    <col min="7" max="7" width="1.88671875" style="5" customWidth="1"/>
    <col min="8" max="8" width="10.6640625" style="4" customWidth="1"/>
    <col min="9" max="9" width="1.88671875" style="5" customWidth="1"/>
    <col min="10" max="10" width="10.6640625" style="3" customWidth="1"/>
    <col min="11" max="11" width="2.109375" customWidth="1"/>
    <col min="12" max="12" width="10.6640625" style="4" customWidth="1"/>
    <col min="13" max="13" width="1.88671875" style="5" customWidth="1"/>
    <col min="14" max="14" width="10.6640625" style="3" customWidth="1"/>
    <col min="15" max="15" width="2.109375" customWidth="1"/>
    <col min="16" max="16" width="40.6640625" customWidth="1"/>
    <col min="17" max="17" width="5.109375" customWidth="1"/>
    <col min="18" max="18" width="2.6640625" customWidth="1"/>
    <col min="19" max="21" width="12.6640625" style="3" customWidth="1"/>
    <col min="22" max="22" width="1.5546875" customWidth="1"/>
    <col min="249" max="249" width="6.44140625" customWidth="1"/>
    <col min="250" max="250" width="10.6640625" customWidth="1"/>
    <col min="251" max="251" width="2.109375" customWidth="1"/>
    <col min="252" max="252" width="10.6640625" customWidth="1"/>
    <col min="253" max="253" width="2.33203125" customWidth="1"/>
    <col min="254" max="254" width="10.6640625" customWidth="1"/>
    <col min="255" max="255" width="1.88671875" customWidth="1"/>
    <col min="256" max="256" width="10.6640625" customWidth="1"/>
    <col min="257" max="257" width="1.88671875" customWidth="1"/>
    <col min="258" max="258" width="10.6640625" customWidth="1"/>
    <col min="259" max="259" width="2.109375" customWidth="1"/>
    <col min="260" max="260" width="10.6640625" customWidth="1"/>
    <col min="261" max="261" width="1.88671875" customWidth="1"/>
    <col min="262" max="262" width="10.6640625" customWidth="1"/>
    <col min="263" max="263" width="2.109375" customWidth="1"/>
    <col min="264" max="264" width="40.6640625" customWidth="1"/>
    <col min="265" max="266" width="5.109375" customWidth="1"/>
    <col min="267" max="267" width="2.6640625" customWidth="1"/>
    <col min="268" max="270" width="12.6640625" customWidth="1"/>
    <col min="271" max="271" width="1.5546875" customWidth="1"/>
    <col min="272" max="272" width="13.6640625" customWidth="1"/>
    <col min="273" max="273" width="2.6640625" customWidth="1"/>
    <col min="505" max="505" width="6.44140625" customWidth="1"/>
    <col min="506" max="506" width="10.6640625" customWidth="1"/>
    <col min="507" max="507" width="2.109375" customWidth="1"/>
    <col min="508" max="508" width="10.6640625" customWidth="1"/>
    <col min="509" max="509" width="2.33203125" customWidth="1"/>
    <col min="510" max="510" width="10.6640625" customWidth="1"/>
    <col min="511" max="511" width="1.88671875" customWidth="1"/>
    <col min="512" max="512" width="10.6640625" customWidth="1"/>
    <col min="513" max="513" width="1.88671875" customWidth="1"/>
    <col min="514" max="514" width="10.6640625" customWidth="1"/>
    <col min="515" max="515" width="2.109375" customWidth="1"/>
    <col min="516" max="516" width="10.6640625" customWidth="1"/>
    <col min="517" max="517" width="1.88671875" customWidth="1"/>
    <col min="518" max="518" width="10.6640625" customWidth="1"/>
    <col min="519" max="519" width="2.109375" customWidth="1"/>
    <col min="520" max="520" width="40.6640625" customWidth="1"/>
    <col min="521" max="522" width="5.109375" customWidth="1"/>
    <col min="523" max="523" width="2.6640625" customWidth="1"/>
    <col min="524" max="526" width="12.6640625" customWidth="1"/>
    <col min="527" max="527" width="1.5546875" customWidth="1"/>
    <col min="528" max="528" width="13.6640625" customWidth="1"/>
    <col min="529" max="529" width="2.6640625" customWidth="1"/>
    <col min="761" max="761" width="6.44140625" customWidth="1"/>
    <col min="762" max="762" width="10.6640625" customWidth="1"/>
    <col min="763" max="763" width="2.109375" customWidth="1"/>
    <col min="764" max="764" width="10.6640625" customWidth="1"/>
    <col min="765" max="765" width="2.33203125" customWidth="1"/>
    <col min="766" max="766" width="10.6640625" customWidth="1"/>
    <col min="767" max="767" width="1.88671875" customWidth="1"/>
    <col min="768" max="768" width="10.6640625" customWidth="1"/>
    <col min="769" max="769" width="1.88671875" customWidth="1"/>
    <col min="770" max="770" width="10.6640625" customWidth="1"/>
    <col min="771" max="771" width="2.109375" customWidth="1"/>
    <col min="772" max="772" width="10.6640625" customWidth="1"/>
    <col min="773" max="773" width="1.88671875" customWidth="1"/>
    <col min="774" max="774" width="10.6640625" customWidth="1"/>
    <col min="775" max="775" width="2.109375" customWidth="1"/>
    <col min="776" max="776" width="40.6640625" customWidth="1"/>
    <col min="777" max="778" width="5.109375" customWidth="1"/>
    <col min="779" max="779" width="2.6640625" customWidth="1"/>
    <col min="780" max="782" width="12.6640625" customWidth="1"/>
    <col min="783" max="783" width="1.5546875" customWidth="1"/>
    <col min="784" max="784" width="13.6640625" customWidth="1"/>
    <col min="785" max="785" width="2.6640625" customWidth="1"/>
    <col min="1017" max="1017" width="6.44140625" customWidth="1"/>
    <col min="1018" max="1018" width="10.6640625" customWidth="1"/>
    <col min="1019" max="1019" width="2.109375" customWidth="1"/>
    <col min="1020" max="1020" width="10.6640625" customWidth="1"/>
    <col min="1021" max="1021" width="2.33203125" customWidth="1"/>
    <col min="1022" max="1022" width="10.6640625" customWidth="1"/>
    <col min="1023" max="1023" width="1.88671875" customWidth="1"/>
    <col min="1024" max="1024" width="10.6640625" customWidth="1"/>
    <col min="1025" max="1025" width="1.88671875" customWidth="1"/>
    <col min="1026" max="1026" width="10.6640625" customWidth="1"/>
    <col min="1027" max="1027" width="2.109375" customWidth="1"/>
    <col min="1028" max="1028" width="10.6640625" customWidth="1"/>
    <col min="1029" max="1029" width="1.88671875" customWidth="1"/>
    <col min="1030" max="1030" width="10.6640625" customWidth="1"/>
    <col min="1031" max="1031" width="2.109375" customWidth="1"/>
    <col min="1032" max="1032" width="40.6640625" customWidth="1"/>
    <col min="1033" max="1034" width="5.109375" customWidth="1"/>
    <col min="1035" max="1035" width="2.6640625" customWidth="1"/>
    <col min="1036" max="1038" width="12.6640625" customWidth="1"/>
    <col min="1039" max="1039" width="1.5546875" customWidth="1"/>
    <col min="1040" max="1040" width="13.6640625" customWidth="1"/>
    <col min="1041" max="1041" width="2.6640625" customWidth="1"/>
    <col min="1273" max="1273" width="6.44140625" customWidth="1"/>
    <col min="1274" max="1274" width="10.6640625" customWidth="1"/>
    <col min="1275" max="1275" width="2.109375" customWidth="1"/>
    <col min="1276" max="1276" width="10.6640625" customWidth="1"/>
    <col min="1277" max="1277" width="2.33203125" customWidth="1"/>
    <col min="1278" max="1278" width="10.6640625" customWidth="1"/>
    <col min="1279" max="1279" width="1.88671875" customWidth="1"/>
    <col min="1280" max="1280" width="10.6640625" customWidth="1"/>
    <col min="1281" max="1281" width="1.88671875" customWidth="1"/>
    <col min="1282" max="1282" width="10.6640625" customWidth="1"/>
    <col min="1283" max="1283" width="2.109375" customWidth="1"/>
    <col min="1284" max="1284" width="10.6640625" customWidth="1"/>
    <col min="1285" max="1285" width="1.88671875" customWidth="1"/>
    <col min="1286" max="1286" width="10.6640625" customWidth="1"/>
    <col min="1287" max="1287" width="2.109375" customWidth="1"/>
    <col min="1288" max="1288" width="40.6640625" customWidth="1"/>
    <col min="1289" max="1290" width="5.109375" customWidth="1"/>
    <col min="1291" max="1291" width="2.6640625" customWidth="1"/>
    <col min="1292" max="1294" width="12.6640625" customWidth="1"/>
    <col min="1295" max="1295" width="1.5546875" customWidth="1"/>
    <col min="1296" max="1296" width="13.6640625" customWidth="1"/>
    <col min="1297" max="1297" width="2.6640625" customWidth="1"/>
    <col min="1529" max="1529" width="6.44140625" customWidth="1"/>
    <col min="1530" max="1530" width="10.6640625" customWidth="1"/>
    <col min="1531" max="1531" width="2.109375" customWidth="1"/>
    <col min="1532" max="1532" width="10.6640625" customWidth="1"/>
    <col min="1533" max="1533" width="2.33203125" customWidth="1"/>
    <col min="1534" max="1534" width="10.6640625" customWidth="1"/>
    <col min="1535" max="1535" width="1.88671875" customWidth="1"/>
    <col min="1536" max="1536" width="10.6640625" customWidth="1"/>
    <col min="1537" max="1537" width="1.88671875" customWidth="1"/>
    <col min="1538" max="1538" width="10.6640625" customWidth="1"/>
    <col min="1539" max="1539" width="2.109375" customWidth="1"/>
    <col min="1540" max="1540" width="10.6640625" customWidth="1"/>
    <col min="1541" max="1541" width="1.88671875" customWidth="1"/>
    <col min="1542" max="1542" width="10.6640625" customWidth="1"/>
    <col min="1543" max="1543" width="2.109375" customWidth="1"/>
    <col min="1544" max="1544" width="40.6640625" customWidth="1"/>
    <col min="1545" max="1546" width="5.109375" customWidth="1"/>
    <col min="1547" max="1547" width="2.6640625" customWidth="1"/>
    <col min="1548" max="1550" width="12.6640625" customWidth="1"/>
    <col min="1551" max="1551" width="1.5546875" customWidth="1"/>
    <col min="1552" max="1552" width="13.6640625" customWidth="1"/>
    <col min="1553" max="1553" width="2.6640625" customWidth="1"/>
    <col min="1785" max="1785" width="6.44140625" customWidth="1"/>
    <col min="1786" max="1786" width="10.6640625" customWidth="1"/>
    <col min="1787" max="1787" width="2.109375" customWidth="1"/>
    <col min="1788" max="1788" width="10.6640625" customWidth="1"/>
    <col min="1789" max="1789" width="2.33203125" customWidth="1"/>
    <col min="1790" max="1790" width="10.6640625" customWidth="1"/>
    <col min="1791" max="1791" width="1.88671875" customWidth="1"/>
    <col min="1792" max="1792" width="10.6640625" customWidth="1"/>
    <col min="1793" max="1793" width="1.88671875" customWidth="1"/>
    <col min="1794" max="1794" width="10.6640625" customWidth="1"/>
    <col min="1795" max="1795" width="2.109375" customWidth="1"/>
    <col min="1796" max="1796" width="10.6640625" customWidth="1"/>
    <col min="1797" max="1797" width="1.88671875" customWidth="1"/>
    <col min="1798" max="1798" width="10.6640625" customWidth="1"/>
    <col min="1799" max="1799" width="2.109375" customWidth="1"/>
    <col min="1800" max="1800" width="40.6640625" customWidth="1"/>
    <col min="1801" max="1802" width="5.109375" customWidth="1"/>
    <col min="1803" max="1803" width="2.6640625" customWidth="1"/>
    <col min="1804" max="1806" width="12.6640625" customWidth="1"/>
    <col min="1807" max="1807" width="1.5546875" customWidth="1"/>
    <col min="1808" max="1808" width="13.6640625" customWidth="1"/>
    <col min="1809" max="1809" width="2.6640625" customWidth="1"/>
    <col min="2041" max="2041" width="6.44140625" customWidth="1"/>
    <col min="2042" max="2042" width="10.6640625" customWidth="1"/>
    <col min="2043" max="2043" width="2.109375" customWidth="1"/>
    <col min="2044" max="2044" width="10.6640625" customWidth="1"/>
    <col min="2045" max="2045" width="2.33203125" customWidth="1"/>
    <col min="2046" max="2046" width="10.6640625" customWidth="1"/>
    <col min="2047" max="2047" width="1.88671875" customWidth="1"/>
    <col min="2048" max="2048" width="10.6640625" customWidth="1"/>
    <col min="2049" max="2049" width="1.88671875" customWidth="1"/>
    <col min="2050" max="2050" width="10.6640625" customWidth="1"/>
    <col min="2051" max="2051" width="2.109375" customWidth="1"/>
    <col min="2052" max="2052" width="10.6640625" customWidth="1"/>
    <col min="2053" max="2053" width="1.88671875" customWidth="1"/>
    <col min="2054" max="2054" width="10.6640625" customWidth="1"/>
    <col min="2055" max="2055" width="2.109375" customWidth="1"/>
    <col min="2056" max="2056" width="40.6640625" customWidth="1"/>
    <col min="2057" max="2058" width="5.109375" customWidth="1"/>
    <col min="2059" max="2059" width="2.6640625" customWidth="1"/>
    <col min="2060" max="2062" width="12.6640625" customWidth="1"/>
    <col min="2063" max="2063" width="1.5546875" customWidth="1"/>
    <col min="2064" max="2064" width="13.6640625" customWidth="1"/>
    <col min="2065" max="2065" width="2.6640625" customWidth="1"/>
    <col min="2297" max="2297" width="6.44140625" customWidth="1"/>
    <col min="2298" max="2298" width="10.6640625" customWidth="1"/>
    <col min="2299" max="2299" width="2.109375" customWidth="1"/>
    <col min="2300" max="2300" width="10.6640625" customWidth="1"/>
    <col min="2301" max="2301" width="2.33203125" customWidth="1"/>
    <col min="2302" max="2302" width="10.6640625" customWidth="1"/>
    <col min="2303" max="2303" width="1.88671875" customWidth="1"/>
    <col min="2304" max="2304" width="10.6640625" customWidth="1"/>
    <col min="2305" max="2305" width="1.88671875" customWidth="1"/>
    <col min="2306" max="2306" width="10.6640625" customWidth="1"/>
    <col min="2307" max="2307" width="2.109375" customWidth="1"/>
    <col min="2308" max="2308" width="10.6640625" customWidth="1"/>
    <col min="2309" max="2309" width="1.88671875" customWidth="1"/>
    <col min="2310" max="2310" width="10.6640625" customWidth="1"/>
    <col min="2311" max="2311" width="2.109375" customWidth="1"/>
    <col min="2312" max="2312" width="40.6640625" customWidth="1"/>
    <col min="2313" max="2314" width="5.109375" customWidth="1"/>
    <col min="2315" max="2315" width="2.6640625" customWidth="1"/>
    <col min="2316" max="2318" width="12.6640625" customWidth="1"/>
    <col min="2319" max="2319" width="1.5546875" customWidth="1"/>
    <col min="2320" max="2320" width="13.6640625" customWidth="1"/>
    <col min="2321" max="2321" width="2.6640625" customWidth="1"/>
    <col min="2553" max="2553" width="6.44140625" customWidth="1"/>
    <col min="2554" max="2554" width="10.6640625" customWidth="1"/>
    <col min="2555" max="2555" width="2.109375" customWidth="1"/>
    <col min="2556" max="2556" width="10.6640625" customWidth="1"/>
    <col min="2557" max="2557" width="2.33203125" customWidth="1"/>
    <col min="2558" max="2558" width="10.6640625" customWidth="1"/>
    <col min="2559" max="2559" width="1.88671875" customWidth="1"/>
    <col min="2560" max="2560" width="10.6640625" customWidth="1"/>
    <col min="2561" max="2561" width="1.88671875" customWidth="1"/>
    <col min="2562" max="2562" width="10.6640625" customWidth="1"/>
    <col min="2563" max="2563" width="2.109375" customWidth="1"/>
    <col min="2564" max="2564" width="10.6640625" customWidth="1"/>
    <col min="2565" max="2565" width="1.88671875" customWidth="1"/>
    <col min="2566" max="2566" width="10.6640625" customWidth="1"/>
    <col min="2567" max="2567" width="2.109375" customWidth="1"/>
    <col min="2568" max="2568" width="40.6640625" customWidth="1"/>
    <col min="2569" max="2570" width="5.109375" customWidth="1"/>
    <col min="2571" max="2571" width="2.6640625" customWidth="1"/>
    <col min="2572" max="2574" width="12.6640625" customWidth="1"/>
    <col min="2575" max="2575" width="1.5546875" customWidth="1"/>
    <col min="2576" max="2576" width="13.6640625" customWidth="1"/>
    <col min="2577" max="2577" width="2.6640625" customWidth="1"/>
    <col min="2809" max="2809" width="6.44140625" customWidth="1"/>
    <col min="2810" max="2810" width="10.6640625" customWidth="1"/>
    <col min="2811" max="2811" width="2.109375" customWidth="1"/>
    <col min="2812" max="2812" width="10.6640625" customWidth="1"/>
    <col min="2813" max="2813" width="2.33203125" customWidth="1"/>
    <col min="2814" max="2814" width="10.6640625" customWidth="1"/>
    <col min="2815" max="2815" width="1.88671875" customWidth="1"/>
    <col min="2816" max="2816" width="10.6640625" customWidth="1"/>
    <col min="2817" max="2817" width="1.88671875" customWidth="1"/>
    <col min="2818" max="2818" width="10.6640625" customWidth="1"/>
    <col min="2819" max="2819" width="2.109375" customWidth="1"/>
    <col min="2820" max="2820" width="10.6640625" customWidth="1"/>
    <col min="2821" max="2821" width="1.88671875" customWidth="1"/>
    <col min="2822" max="2822" width="10.6640625" customWidth="1"/>
    <col min="2823" max="2823" width="2.109375" customWidth="1"/>
    <col min="2824" max="2824" width="40.6640625" customWidth="1"/>
    <col min="2825" max="2826" width="5.109375" customWidth="1"/>
    <col min="2827" max="2827" width="2.6640625" customWidth="1"/>
    <col min="2828" max="2830" width="12.6640625" customWidth="1"/>
    <col min="2831" max="2831" width="1.5546875" customWidth="1"/>
    <col min="2832" max="2832" width="13.6640625" customWidth="1"/>
    <col min="2833" max="2833" width="2.6640625" customWidth="1"/>
    <col min="3065" max="3065" width="6.44140625" customWidth="1"/>
    <col min="3066" max="3066" width="10.6640625" customWidth="1"/>
    <col min="3067" max="3067" width="2.109375" customWidth="1"/>
    <col min="3068" max="3068" width="10.6640625" customWidth="1"/>
    <col min="3069" max="3069" width="2.33203125" customWidth="1"/>
    <col min="3070" max="3070" width="10.6640625" customWidth="1"/>
    <col min="3071" max="3071" width="1.88671875" customWidth="1"/>
    <col min="3072" max="3072" width="10.6640625" customWidth="1"/>
    <col min="3073" max="3073" width="1.88671875" customWidth="1"/>
    <col min="3074" max="3074" width="10.6640625" customWidth="1"/>
    <col min="3075" max="3075" width="2.109375" customWidth="1"/>
    <col min="3076" max="3076" width="10.6640625" customWidth="1"/>
    <col min="3077" max="3077" width="1.88671875" customWidth="1"/>
    <col min="3078" max="3078" width="10.6640625" customWidth="1"/>
    <col min="3079" max="3079" width="2.109375" customWidth="1"/>
    <col min="3080" max="3080" width="40.6640625" customWidth="1"/>
    <col min="3081" max="3082" width="5.109375" customWidth="1"/>
    <col min="3083" max="3083" width="2.6640625" customWidth="1"/>
    <col min="3084" max="3086" width="12.6640625" customWidth="1"/>
    <col min="3087" max="3087" width="1.5546875" customWidth="1"/>
    <col min="3088" max="3088" width="13.6640625" customWidth="1"/>
    <col min="3089" max="3089" width="2.6640625" customWidth="1"/>
    <col min="3321" max="3321" width="6.44140625" customWidth="1"/>
    <col min="3322" max="3322" width="10.6640625" customWidth="1"/>
    <col min="3323" max="3323" width="2.109375" customWidth="1"/>
    <col min="3324" max="3324" width="10.6640625" customWidth="1"/>
    <col min="3325" max="3325" width="2.33203125" customWidth="1"/>
    <col min="3326" max="3326" width="10.6640625" customWidth="1"/>
    <col min="3327" max="3327" width="1.88671875" customWidth="1"/>
    <col min="3328" max="3328" width="10.6640625" customWidth="1"/>
    <col min="3329" max="3329" width="1.88671875" customWidth="1"/>
    <col min="3330" max="3330" width="10.6640625" customWidth="1"/>
    <col min="3331" max="3331" width="2.109375" customWidth="1"/>
    <col min="3332" max="3332" width="10.6640625" customWidth="1"/>
    <col min="3333" max="3333" width="1.88671875" customWidth="1"/>
    <col min="3334" max="3334" width="10.6640625" customWidth="1"/>
    <col min="3335" max="3335" width="2.109375" customWidth="1"/>
    <col min="3336" max="3336" width="40.6640625" customWidth="1"/>
    <col min="3337" max="3338" width="5.109375" customWidth="1"/>
    <col min="3339" max="3339" width="2.6640625" customWidth="1"/>
    <col min="3340" max="3342" width="12.6640625" customWidth="1"/>
    <col min="3343" max="3343" width="1.5546875" customWidth="1"/>
    <col min="3344" max="3344" width="13.6640625" customWidth="1"/>
    <col min="3345" max="3345" width="2.6640625" customWidth="1"/>
    <col min="3577" max="3577" width="6.44140625" customWidth="1"/>
    <col min="3578" max="3578" width="10.6640625" customWidth="1"/>
    <col min="3579" max="3579" width="2.109375" customWidth="1"/>
    <col min="3580" max="3580" width="10.6640625" customWidth="1"/>
    <col min="3581" max="3581" width="2.33203125" customWidth="1"/>
    <col min="3582" max="3582" width="10.6640625" customWidth="1"/>
    <col min="3583" max="3583" width="1.88671875" customWidth="1"/>
    <col min="3584" max="3584" width="10.6640625" customWidth="1"/>
    <col min="3585" max="3585" width="1.88671875" customWidth="1"/>
    <col min="3586" max="3586" width="10.6640625" customWidth="1"/>
    <col min="3587" max="3587" width="2.109375" customWidth="1"/>
    <col min="3588" max="3588" width="10.6640625" customWidth="1"/>
    <col min="3589" max="3589" width="1.88671875" customWidth="1"/>
    <col min="3590" max="3590" width="10.6640625" customWidth="1"/>
    <col min="3591" max="3591" width="2.109375" customWidth="1"/>
    <col min="3592" max="3592" width="40.6640625" customWidth="1"/>
    <col min="3593" max="3594" width="5.109375" customWidth="1"/>
    <col min="3595" max="3595" width="2.6640625" customWidth="1"/>
    <col min="3596" max="3598" width="12.6640625" customWidth="1"/>
    <col min="3599" max="3599" width="1.5546875" customWidth="1"/>
    <col min="3600" max="3600" width="13.6640625" customWidth="1"/>
    <col min="3601" max="3601" width="2.6640625" customWidth="1"/>
    <col min="3833" max="3833" width="6.44140625" customWidth="1"/>
    <col min="3834" max="3834" width="10.6640625" customWidth="1"/>
    <col min="3835" max="3835" width="2.109375" customWidth="1"/>
    <col min="3836" max="3836" width="10.6640625" customWidth="1"/>
    <col min="3837" max="3837" width="2.33203125" customWidth="1"/>
    <col min="3838" max="3838" width="10.6640625" customWidth="1"/>
    <col min="3839" max="3839" width="1.88671875" customWidth="1"/>
    <col min="3840" max="3840" width="10.6640625" customWidth="1"/>
    <col min="3841" max="3841" width="1.88671875" customWidth="1"/>
    <col min="3842" max="3842" width="10.6640625" customWidth="1"/>
    <col min="3843" max="3843" width="2.109375" customWidth="1"/>
    <col min="3844" max="3844" width="10.6640625" customWidth="1"/>
    <col min="3845" max="3845" width="1.88671875" customWidth="1"/>
    <col min="3846" max="3846" width="10.6640625" customWidth="1"/>
    <col min="3847" max="3847" width="2.109375" customWidth="1"/>
    <col min="3848" max="3848" width="40.6640625" customWidth="1"/>
    <col min="3849" max="3850" width="5.109375" customWidth="1"/>
    <col min="3851" max="3851" width="2.6640625" customWidth="1"/>
    <col min="3852" max="3854" width="12.6640625" customWidth="1"/>
    <col min="3855" max="3855" width="1.5546875" customWidth="1"/>
    <col min="3856" max="3856" width="13.6640625" customWidth="1"/>
    <col min="3857" max="3857" width="2.6640625" customWidth="1"/>
    <col min="4089" max="4089" width="6.44140625" customWidth="1"/>
    <col min="4090" max="4090" width="10.6640625" customWidth="1"/>
    <col min="4091" max="4091" width="2.109375" customWidth="1"/>
    <col min="4092" max="4092" width="10.6640625" customWidth="1"/>
    <col min="4093" max="4093" width="2.33203125" customWidth="1"/>
    <col min="4094" max="4094" width="10.6640625" customWidth="1"/>
    <col min="4095" max="4095" width="1.88671875" customWidth="1"/>
    <col min="4096" max="4096" width="10.6640625" customWidth="1"/>
    <col min="4097" max="4097" width="1.88671875" customWidth="1"/>
    <col min="4098" max="4098" width="10.6640625" customWidth="1"/>
    <col min="4099" max="4099" width="2.109375" customWidth="1"/>
    <col min="4100" max="4100" width="10.6640625" customWidth="1"/>
    <col min="4101" max="4101" width="1.88671875" customWidth="1"/>
    <col min="4102" max="4102" width="10.6640625" customWidth="1"/>
    <col min="4103" max="4103" width="2.109375" customWidth="1"/>
    <col min="4104" max="4104" width="40.6640625" customWidth="1"/>
    <col min="4105" max="4106" width="5.109375" customWidth="1"/>
    <col min="4107" max="4107" width="2.6640625" customWidth="1"/>
    <col min="4108" max="4110" width="12.6640625" customWidth="1"/>
    <col min="4111" max="4111" width="1.5546875" customWidth="1"/>
    <col min="4112" max="4112" width="13.6640625" customWidth="1"/>
    <col min="4113" max="4113" width="2.6640625" customWidth="1"/>
    <col min="4345" max="4345" width="6.44140625" customWidth="1"/>
    <col min="4346" max="4346" width="10.6640625" customWidth="1"/>
    <col min="4347" max="4347" width="2.109375" customWidth="1"/>
    <col min="4348" max="4348" width="10.6640625" customWidth="1"/>
    <col min="4349" max="4349" width="2.33203125" customWidth="1"/>
    <col min="4350" max="4350" width="10.6640625" customWidth="1"/>
    <col min="4351" max="4351" width="1.88671875" customWidth="1"/>
    <col min="4352" max="4352" width="10.6640625" customWidth="1"/>
    <col min="4353" max="4353" width="1.88671875" customWidth="1"/>
    <col min="4354" max="4354" width="10.6640625" customWidth="1"/>
    <col min="4355" max="4355" width="2.109375" customWidth="1"/>
    <col min="4356" max="4356" width="10.6640625" customWidth="1"/>
    <col min="4357" max="4357" width="1.88671875" customWidth="1"/>
    <col min="4358" max="4358" width="10.6640625" customWidth="1"/>
    <col min="4359" max="4359" width="2.109375" customWidth="1"/>
    <col min="4360" max="4360" width="40.6640625" customWidth="1"/>
    <col min="4361" max="4362" width="5.109375" customWidth="1"/>
    <col min="4363" max="4363" width="2.6640625" customWidth="1"/>
    <col min="4364" max="4366" width="12.6640625" customWidth="1"/>
    <col min="4367" max="4367" width="1.5546875" customWidth="1"/>
    <col min="4368" max="4368" width="13.6640625" customWidth="1"/>
    <col min="4369" max="4369" width="2.6640625" customWidth="1"/>
    <col min="4601" max="4601" width="6.44140625" customWidth="1"/>
    <col min="4602" max="4602" width="10.6640625" customWidth="1"/>
    <col min="4603" max="4603" width="2.109375" customWidth="1"/>
    <col min="4604" max="4604" width="10.6640625" customWidth="1"/>
    <col min="4605" max="4605" width="2.33203125" customWidth="1"/>
    <col min="4606" max="4606" width="10.6640625" customWidth="1"/>
    <col min="4607" max="4607" width="1.88671875" customWidth="1"/>
    <col min="4608" max="4608" width="10.6640625" customWidth="1"/>
    <col min="4609" max="4609" width="1.88671875" customWidth="1"/>
    <col min="4610" max="4610" width="10.6640625" customWidth="1"/>
    <col min="4611" max="4611" width="2.109375" customWidth="1"/>
    <col min="4612" max="4612" width="10.6640625" customWidth="1"/>
    <col min="4613" max="4613" width="1.88671875" customWidth="1"/>
    <col min="4614" max="4614" width="10.6640625" customWidth="1"/>
    <col min="4615" max="4615" width="2.109375" customWidth="1"/>
    <col min="4616" max="4616" width="40.6640625" customWidth="1"/>
    <col min="4617" max="4618" width="5.109375" customWidth="1"/>
    <col min="4619" max="4619" width="2.6640625" customWidth="1"/>
    <col min="4620" max="4622" width="12.6640625" customWidth="1"/>
    <col min="4623" max="4623" width="1.5546875" customWidth="1"/>
    <col min="4624" max="4624" width="13.6640625" customWidth="1"/>
    <col min="4625" max="4625" width="2.6640625" customWidth="1"/>
    <col min="4857" max="4857" width="6.44140625" customWidth="1"/>
    <col min="4858" max="4858" width="10.6640625" customWidth="1"/>
    <col min="4859" max="4859" width="2.109375" customWidth="1"/>
    <col min="4860" max="4860" width="10.6640625" customWidth="1"/>
    <col min="4861" max="4861" width="2.33203125" customWidth="1"/>
    <col min="4862" max="4862" width="10.6640625" customWidth="1"/>
    <col min="4863" max="4863" width="1.88671875" customWidth="1"/>
    <col min="4864" max="4864" width="10.6640625" customWidth="1"/>
    <col min="4865" max="4865" width="1.88671875" customWidth="1"/>
    <col min="4866" max="4866" width="10.6640625" customWidth="1"/>
    <col min="4867" max="4867" width="2.109375" customWidth="1"/>
    <col min="4868" max="4868" width="10.6640625" customWidth="1"/>
    <col min="4869" max="4869" width="1.88671875" customWidth="1"/>
    <col min="4870" max="4870" width="10.6640625" customWidth="1"/>
    <col min="4871" max="4871" width="2.109375" customWidth="1"/>
    <col min="4872" max="4872" width="40.6640625" customWidth="1"/>
    <col min="4873" max="4874" width="5.109375" customWidth="1"/>
    <col min="4875" max="4875" width="2.6640625" customWidth="1"/>
    <col min="4876" max="4878" width="12.6640625" customWidth="1"/>
    <col min="4879" max="4879" width="1.5546875" customWidth="1"/>
    <col min="4880" max="4880" width="13.6640625" customWidth="1"/>
    <col min="4881" max="4881" width="2.6640625" customWidth="1"/>
    <col min="5113" max="5113" width="6.44140625" customWidth="1"/>
    <col min="5114" max="5114" width="10.6640625" customWidth="1"/>
    <col min="5115" max="5115" width="2.109375" customWidth="1"/>
    <col min="5116" max="5116" width="10.6640625" customWidth="1"/>
    <col min="5117" max="5117" width="2.33203125" customWidth="1"/>
    <col min="5118" max="5118" width="10.6640625" customWidth="1"/>
    <col min="5119" max="5119" width="1.88671875" customWidth="1"/>
    <col min="5120" max="5120" width="10.6640625" customWidth="1"/>
    <col min="5121" max="5121" width="1.88671875" customWidth="1"/>
    <col min="5122" max="5122" width="10.6640625" customWidth="1"/>
    <col min="5123" max="5123" width="2.109375" customWidth="1"/>
    <col min="5124" max="5124" width="10.6640625" customWidth="1"/>
    <col min="5125" max="5125" width="1.88671875" customWidth="1"/>
    <col min="5126" max="5126" width="10.6640625" customWidth="1"/>
    <col min="5127" max="5127" width="2.109375" customWidth="1"/>
    <col min="5128" max="5128" width="40.6640625" customWidth="1"/>
    <col min="5129" max="5130" width="5.109375" customWidth="1"/>
    <col min="5131" max="5131" width="2.6640625" customWidth="1"/>
    <col min="5132" max="5134" width="12.6640625" customWidth="1"/>
    <col min="5135" max="5135" width="1.5546875" customWidth="1"/>
    <col min="5136" max="5136" width="13.6640625" customWidth="1"/>
    <col min="5137" max="5137" width="2.6640625" customWidth="1"/>
    <col min="5369" max="5369" width="6.44140625" customWidth="1"/>
    <col min="5370" max="5370" width="10.6640625" customWidth="1"/>
    <col min="5371" max="5371" width="2.109375" customWidth="1"/>
    <col min="5372" max="5372" width="10.6640625" customWidth="1"/>
    <col min="5373" max="5373" width="2.33203125" customWidth="1"/>
    <col min="5374" max="5374" width="10.6640625" customWidth="1"/>
    <col min="5375" max="5375" width="1.88671875" customWidth="1"/>
    <col min="5376" max="5376" width="10.6640625" customWidth="1"/>
    <col min="5377" max="5377" width="1.88671875" customWidth="1"/>
    <col min="5378" max="5378" width="10.6640625" customWidth="1"/>
    <col min="5379" max="5379" width="2.109375" customWidth="1"/>
    <col min="5380" max="5380" width="10.6640625" customWidth="1"/>
    <col min="5381" max="5381" width="1.88671875" customWidth="1"/>
    <col min="5382" max="5382" width="10.6640625" customWidth="1"/>
    <col min="5383" max="5383" width="2.109375" customWidth="1"/>
    <col min="5384" max="5384" width="40.6640625" customWidth="1"/>
    <col min="5385" max="5386" width="5.109375" customWidth="1"/>
    <col min="5387" max="5387" width="2.6640625" customWidth="1"/>
    <col min="5388" max="5390" width="12.6640625" customWidth="1"/>
    <col min="5391" max="5391" width="1.5546875" customWidth="1"/>
    <col min="5392" max="5392" width="13.6640625" customWidth="1"/>
    <col min="5393" max="5393" width="2.6640625" customWidth="1"/>
    <col min="5625" max="5625" width="6.44140625" customWidth="1"/>
    <col min="5626" max="5626" width="10.6640625" customWidth="1"/>
    <col min="5627" max="5627" width="2.109375" customWidth="1"/>
    <col min="5628" max="5628" width="10.6640625" customWidth="1"/>
    <col min="5629" max="5629" width="2.33203125" customWidth="1"/>
    <col min="5630" max="5630" width="10.6640625" customWidth="1"/>
    <col min="5631" max="5631" width="1.88671875" customWidth="1"/>
    <col min="5632" max="5632" width="10.6640625" customWidth="1"/>
    <col min="5633" max="5633" width="1.88671875" customWidth="1"/>
    <col min="5634" max="5634" width="10.6640625" customWidth="1"/>
    <col min="5635" max="5635" width="2.109375" customWidth="1"/>
    <col min="5636" max="5636" width="10.6640625" customWidth="1"/>
    <col min="5637" max="5637" width="1.88671875" customWidth="1"/>
    <col min="5638" max="5638" width="10.6640625" customWidth="1"/>
    <col min="5639" max="5639" width="2.109375" customWidth="1"/>
    <col min="5640" max="5640" width="40.6640625" customWidth="1"/>
    <col min="5641" max="5642" width="5.109375" customWidth="1"/>
    <col min="5643" max="5643" width="2.6640625" customWidth="1"/>
    <col min="5644" max="5646" width="12.6640625" customWidth="1"/>
    <col min="5647" max="5647" width="1.5546875" customWidth="1"/>
    <col min="5648" max="5648" width="13.6640625" customWidth="1"/>
    <col min="5649" max="5649" width="2.6640625" customWidth="1"/>
    <col min="5881" max="5881" width="6.44140625" customWidth="1"/>
    <col min="5882" max="5882" width="10.6640625" customWidth="1"/>
    <col min="5883" max="5883" width="2.109375" customWidth="1"/>
    <col min="5884" max="5884" width="10.6640625" customWidth="1"/>
    <col min="5885" max="5885" width="2.33203125" customWidth="1"/>
    <col min="5886" max="5886" width="10.6640625" customWidth="1"/>
    <col min="5887" max="5887" width="1.88671875" customWidth="1"/>
    <col min="5888" max="5888" width="10.6640625" customWidth="1"/>
    <col min="5889" max="5889" width="1.88671875" customWidth="1"/>
    <col min="5890" max="5890" width="10.6640625" customWidth="1"/>
    <col min="5891" max="5891" width="2.109375" customWidth="1"/>
    <col min="5892" max="5892" width="10.6640625" customWidth="1"/>
    <col min="5893" max="5893" width="1.88671875" customWidth="1"/>
    <col min="5894" max="5894" width="10.6640625" customWidth="1"/>
    <col min="5895" max="5895" width="2.109375" customWidth="1"/>
    <col min="5896" max="5896" width="40.6640625" customWidth="1"/>
    <col min="5897" max="5898" width="5.109375" customWidth="1"/>
    <col min="5899" max="5899" width="2.6640625" customWidth="1"/>
    <col min="5900" max="5902" width="12.6640625" customWidth="1"/>
    <col min="5903" max="5903" width="1.5546875" customWidth="1"/>
    <col min="5904" max="5904" width="13.6640625" customWidth="1"/>
    <col min="5905" max="5905" width="2.6640625" customWidth="1"/>
    <col min="6137" max="6137" width="6.44140625" customWidth="1"/>
    <col min="6138" max="6138" width="10.6640625" customWidth="1"/>
    <col min="6139" max="6139" width="2.109375" customWidth="1"/>
    <col min="6140" max="6140" width="10.6640625" customWidth="1"/>
    <col min="6141" max="6141" width="2.33203125" customWidth="1"/>
    <col min="6142" max="6142" width="10.6640625" customWidth="1"/>
    <col min="6143" max="6143" width="1.88671875" customWidth="1"/>
    <col min="6144" max="6144" width="10.6640625" customWidth="1"/>
    <col min="6145" max="6145" width="1.88671875" customWidth="1"/>
    <col min="6146" max="6146" width="10.6640625" customWidth="1"/>
    <col min="6147" max="6147" width="2.109375" customWidth="1"/>
    <col min="6148" max="6148" width="10.6640625" customWidth="1"/>
    <col min="6149" max="6149" width="1.88671875" customWidth="1"/>
    <col min="6150" max="6150" width="10.6640625" customWidth="1"/>
    <col min="6151" max="6151" width="2.109375" customWidth="1"/>
    <col min="6152" max="6152" width="40.6640625" customWidth="1"/>
    <col min="6153" max="6154" width="5.109375" customWidth="1"/>
    <col min="6155" max="6155" width="2.6640625" customWidth="1"/>
    <col min="6156" max="6158" width="12.6640625" customWidth="1"/>
    <col min="6159" max="6159" width="1.5546875" customWidth="1"/>
    <col min="6160" max="6160" width="13.6640625" customWidth="1"/>
    <col min="6161" max="6161" width="2.6640625" customWidth="1"/>
    <col min="6393" max="6393" width="6.44140625" customWidth="1"/>
    <col min="6394" max="6394" width="10.6640625" customWidth="1"/>
    <col min="6395" max="6395" width="2.109375" customWidth="1"/>
    <col min="6396" max="6396" width="10.6640625" customWidth="1"/>
    <col min="6397" max="6397" width="2.33203125" customWidth="1"/>
    <col min="6398" max="6398" width="10.6640625" customWidth="1"/>
    <col min="6399" max="6399" width="1.88671875" customWidth="1"/>
    <col min="6400" max="6400" width="10.6640625" customWidth="1"/>
    <col min="6401" max="6401" width="1.88671875" customWidth="1"/>
    <col min="6402" max="6402" width="10.6640625" customWidth="1"/>
    <col min="6403" max="6403" width="2.109375" customWidth="1"/>
    <col min="6404" max="6404" width="10.6640625" customWidth="1"/>
    <col min="6405" max="6405" width="1.88671875" customWidth="1"/>
    <col min="6406" max="6406" width="10.6640625" customWidth="1"/>
    <col min="6407" max="6407" width="2.109375" customWidth="1"/>
    <col min="6408" max="6408" width="40.6640625" customWidth="1"/>
    <col min="6409" max="6410" width="5.109375" customWidth="1"/>
    <col min="6411" max="6411" width="2.6640625" customWidth="1"/>
    <col min="6412" max="6414" width="12.6640625" customWidth="1"/>
    <col min="6415" max="6415" width="1.5546875" customWidth="1"/>
    <col min="6416" max="6416" width="13.6640625" customWidth="1"/>
    <col min="6417" max="6417" width="2.6640625" customWidth="1"/>
    <col min="6649" max="6649" width="6.44140625" customWidth="1"/>
    <col min="6650" max="6650" width="10.6640625" customWidth="1"/>
    <col min="6651" max="6651" width="2.109375" customWidth="1"/>
    <col min="6652" max="6652" width="10.6640625" customWidth="1"/>
    <col min="6653" max="6653" width="2.33203125" customWidth="1"/>
    <col min="6654" max="6654" width="10.6640625" customWidth="1"/>
    <col min="6655" max="6655" width="1.88671875" customWidth="1"/>
    <col min="6656" max="6656" width="10.6640625" customWidth="1"/>
    <col min="6657" max="6657" width="1.88671875" customWidth="1"/>
    <col min="6658" max="6658" width="10.6640625" customWidth="1"/>
    <col min="6659" max="6659" width="2.109375" customWidth="1"/>
    <col min="6660" max="6660" width="10.6640625" customWidth="1"/>
    <col min="6661" max="6661" width="1.88671875" customWidth="1"/>
    <col min="6662" max="6662" width="10.6640625" customWidth="1"/>
    <col min="6663" max="6663" width="2.109375" customWidth="1"/>
    <col min="6664" max="6664" width="40.6640625" customWidth="1"/>
    <col min="6665" max="6666" width="5.109375" customWidth="1"/>
    <col min="6667" max="6667" width="2.6640625" customWidth="1"/>
    <col min="6668" max="6670" width="12.6640625" customWidth="1"/>
    <col min="6671" max="6671" width="1.5546875" customWidth="1"/>
    <col min="6672" max="6672" width="13.6640625" customWidth="1"/>
    <col min="6673" max="6673" width="2.6640625" customWidth="1"/>
    <col min="6905" max="6905" width="6.44140625" customWidth="1"/>
    <col min="6906" max="6906" width="10.6640625" customWidth="1"/>
    <col min="6907" max="6907" width="2.109375" customWidth="1"/>
    <col min="6908" max="6908" width="10.6640625" customWidth="1"/>
    <col min="6909" max="6909" width="2.33203125" customWidth="1"/>
    <col min="6910" max="6910" width="10.6640625" customWidth="1"/>
    <col min="6911" max="6911" width="1.88671875" customWidth="1"/>
    <col min="6912" max="6912" width="10.6640625" customWidth="1"/>
    <col min="6913" max="6913" width="1.88671875" customWidth="1"/>
    <col min="6914" max="6914" width="10.6640625" customWidth="1"/>
    <col min="6915" max="6915" width="2.109375" customWidth="1"/>
    <col min="6916" max="6916" width="10.6640625" customWidth="1"/>
    <col min="6917" max="6917" width="1.88671875" customWidth="1"/>
    <col min="6918" max="6918" width="10.6640625" customWidth="1"/>
    <col min="6919" max="6919" width="2.109375" customWidth="1"/>
    <col min="6920" max="6920" width="40.6640625" customWidth="1"/>
    <col min="6921" max="6922" width="5.109375" customWidth="1"/>
    <col min="6923" max="6923" width="2.6640625" customWidth="1"/>
    <col min="6924" max="6926" width="12.6640625" customWidth="1"/>
    <col min="6927" max="6927" width="1.5546875" customWidth="1"/>
    <col min="6928" max="6928" width="13.6640625" customWidth="1"/>
    <col min="6929" max="6929" width="2.6640625" customWidth="1"/>
    <col min="7161" max="7161" width="6.44140625" customWidth="1"/>
    <col min="7162" max="7162" width="10.6640625" customWidth="1"/>
    <col min="7163" max="7163" width="2.109375" customWidth="1"/>
    <col min="7164" max="7164" width="10.6640625" customWidth="1"/>
    <col min="7165" max="7165" width="2.33203125" customWidth="1"/>
    <col min="7166" max="7166" width="10.6640625" customWidth="1"/>
    <col min="7167" max="7167" width="1.88671875" customWidth="1"/>
    <col min="7168" max="7168" width="10.6640625" customWidth="1"/>
    <col min="7169" max="7169" width="1.88671875" customWidth="1"/>
    <col min="7170" max="7170" width="10.6640625" customWidth="1"/>
    <col min="7171" max="7171" width="2.109375" customWidth="1"/>
    <col min="7172" max="7172" width="10.6640625" customWidth="1"/>
    <col min="7173" max="7173" width="1.88671875" customWidth="1"/>
    <col min="7174" max="7174" width="10.6640625" customWidth="1"/>
    <col min="7175" max="7175" width="2.109375" customWidth="1"/>
    <col min="7176" max="7176" width="40.6640625" customWidth="1"/>
    <col min="7177" max="7178" width="5.109375" customWidth="1"/>
    <col min="7179" max="7179" width="2.6640625" customWidth="1"/>
    <col min="7180" max="7182" width="12.6640625" customWidth="1"/>
    <col min="7183" max="7183" width="1.5546875" customWidth="1"/>
    <col min="7184" max="7184" width="13.6640625" customWidth="1"/>
    <col min="7185" max="7185" width="2.6640625" customWidth="1"/>
    <col min="7417" max="7417" width="6.44140625" customWidth="1"/>
    <col min="7418" max="7418" width="10.6640625" customWidth="1"/>
    <col min="7419" max="7419" width="2.109375" customWidth="1"/>
    <col min="7420" max="7420" width="10.6640625" customWidth="1"/>
    <col min="7421" max="7421" width="2.33203125" customWidth="1"/>
    <col min="7422" max="7422" width="10.6640625" customWidth="1"/>
    <col min="7423" max="7423" width="1.88671875" customWidth="1"/>
    <col min="7424" max="7424" width="10.6640625" customWidth="1"/>
    <col min="7425" max="7425" width="1.88671875" customWidth="1"/>
    <col min="7426" max="7426" width="10.6640625" customWidth="1"/>
    <col min="7427" max="7427" width="2.109375" customWidth="1"/>
    <col min="7428" max="7428" width="10.6640625" customWidth="1"/>
    <col min="7429" max="7429" width="1.88671875" customWidth="1"/>
    <col min="7430" max="7430" width="10.6640625" customWidth="1"/>
    <col min="7431" max="7431" width="2.109375" customWidth="1"/>
    <col min="7432" max="7432" width="40.6640625" customWidth="1"/>
    <col min="7433" max="7434" width="5.109375" customWidth="1"/>
    <col min="7435" max="7435" width="2.6640625" customWidth="1"/>
    <col min="7436" max="7438" width="12.6640625" customWidth="1"/>
    <col min="7439" max="7439" width="1.5546875" customWidth="1"/>
    <col min="7440" max="7440" width="13.6640625" customWidth="1"/>
    <col min="7441" max="7441" width="2.6640625" customWidth="1"/>
    <col min="7673" max="7673" width="6.44140625" customWidth="1"/>
    <col min="7674" max="7674" width="10.6640625" customWidth="1"/>
    <col min="7675" max="7675" width="2.109375" customWidth="1"/>
    <col min="7676" max="7676" width="10.6640625" customWidth="1"/>
    <col min="7677" max="7677" width="2.33203125" customWidth="1"/>
    <col min="7678" max="7678" width="10.6640625" customWidth="1"/>
    <col min="7679" max="7679" width="1.88671875" customWidth="1"/>
    <col min="7680" max="7680" width="10.6640625" customWidth="1"/>
    <col min="7681" max="7681" width="1.88671875" customWidth="1"/>
    <col min="7682" max="7682" width="10.6640625" customWidth="1"/>
    <col min="7683" max="7683" width="2.109375" customWidth="1"/>
    <col min="7684" max="7684" width="10.6640625" customWidth="1"/>
    <col min="7685" max="7685" width="1.88671875" customWidth="1"/>
    <col min="7686" max="7686" width="10.6640625" customWidth="1"/>
    <col min="7687" max="7687" width="2.109375" customWidth="1"/>
    <col min="7688" max="7688" width="40.6640625" customWidth="1"/>
    <col min="7689" max="7690" width="5.109375" customWidth="1"/>
    <col min="7691" max="7691" width="2.6640625" customWidth="1"/>
    <col min="7692" max="7694" width="12.6640625" customWidth="1"/>
    <col min="7695" max="7695" width="1.5546875" customWidth="1"/>
    <col min="7696" max="7696" width="13.6640625" customWidth="1"/>
    <col min="7697" max="7697" width="2.6640625" customWidth="1"/>
    <col min="7929" max="7929" width="6.44140625" customWidth="1"/>
    <col min="7930" max="7930" width="10.6640625" customWidth="1"/>
    <col min="7931" max="7931" width="2.109375" customWidth="1"/>
    <col min="7932" max="7932" width="10.6640625" customWidth="1"/>
    <col min="7933" max="7933" width="2.33203125" customWidth="1"/>
    <col min="7934" max="7934" width="10.6640625" customWidth="1"/>
    <col min="7935" max="7935" width="1.88671875" customWidth="1"/>
    <col min="7936" max="7936" width="10.6640625" customWidth="1"/>
    <col min="7937" max="7937" width="1.88671875" customWidth="1"/>
    <col min="7938" max="7938" width="10.6640625" customWidth="1"/>
    <col min="7939" max="7939" width="2.109375" customWidth="1"/>
    <col min="7940" max="7940" width="10.6640625" customWidth="1"/>
    <col min="7941" max="7941" width="1.88671875" customWidth="1"/>
    <col min="7942" max="7942" width="10.6640625" customWidth="1"/>
    <col min="7943" max="7943" width="2.109375" customWidth="1"/>
    <col min="7944" max="7944" width="40.6640625" customWidth="1"/>
    <col min="7945" max="7946" width="5.109375" customWidth="1"/>
    <col min="7947" max="7947" width="2.6640625" customWidth="1"/>
    <col min="7948" max="7950" width="12.6640625" customWidth="1"/>
    <col min="7951" max="7951" width="1.5546875" customWidth="1"/>
    <col min="7952" max="7952" width="13.6640625" customWidth="1"/>
    <col min="7953" max="7953" width="2.6640625" customWidth="1"/>
    <col min="8185" max="8185" width="6.44140625" customWidth="1"/>
    <col min="8186" max="8186" width="10.6640625" customWidth="1"/>
    <col min="8187" max="8187" width="2.109375" customWidth="1"/>
    <col min="8188" max="8188" width="10.6640625" customWidth="1"/>
    <col min="8189" max="8189" width="2.33203125" customWidth="1"/>
    <col min="8190" max="8190" width="10.6640625" customWidth="1"/>
    <col min="8191" max="8191" width="1.88671875" customWidth="1"/>
    <col min="8192" max="8192" width="10.6640625" customWidth="1"/>
    <col min="8193" max="8193" width="1.88671875" customWidth="1"/>
    <col min="8194" max="8194" width="10.6640625" customWidth="1"/>
    <col min="8195" max="8195" width="2.109375" customWidth="1"/>
    <col min="8196" max="8196" width="10.6640625" customWidth="1"/>
    <col min="8197" max="8197" width="1.88671875" customWidth="1"/>
    <col min="8198" max="8198" width="10.6640625" customWidth="1"/>
    <col min="8199" max="8199" width="2.109375" customWidth="1"/>
    <col min="8200" max="8200" width="40.6640625" customWidth="1"/>
    <col min="8201" max="8202" width="5.109375" customWidth="1"/>
    <col min="8203" max="8203" width="2.6640625" customWidth="1"/>
    <col min="8204" max="8206" width="12.6640625" customWidth="1"/>
    <col min="8207" max="8207" width="1.5546875" customWidth="1"/>
    <col min="8208" max="8208" width="13.6640625" customWidth="1"/>
    <col min="8209" max="8209" width="2.6640625" customWidth="1"/>
    <col min="8441" max="8441" width="6.44140625" customWidth="1"/>
    <col min="8442" max="8442" width="10.6640625" customWidth="1"/>
    <col min="8443" max="8443" width="2.109375" customWidth="1"/>
    <col min="8444" max="8444" width="10.6640625" customWidth="1"/>
    <col min="8445" max="8445" width="2.33203125" customWidth="1"/>
    <col min="8446" max="8446" width="10.6640625" customWidth="1"/>
    <col min="8447" max="8447" width="1.88671875" customWidth="1"/>
    <col min="8448" max="8448" width="10.6640625" customWidth="1"/>
    <col min="8449" max="8449" width="1.88671875" customWidth="1"/>
    <col min="8450" max="8450" width="10.6640625" customWidth="1"/>
    <col min="8451" max="8451" width="2.109375" customWidth="1"/>
    <col min="8452" max="8452" width="10.6640625" customWidth="1"/>
    <col min="8453" max="8453" width="1.88671875" customWidth="1"/>
    <col min="8454" max="8454" width="10.6640625" customWidth="1"/>
    <col min="8455" max="8455" width="2.109375" customWidth="1"/>
    <col min="8456" max="8456" width="40.6640625" customWidth="1"/>
    <col min="8457" max="8458" width="5.109375" customWidth="1"/>
    <col min="8459" max="8459" width="2.6640625" customWidth="1"/>
    <col min="8460" max="8462" width="12.6640625" customWidth="1"/>
    <col min="8463" max="8463" width="1.5546875" customWidth="1"/>
    <col min="8464" max="8464" width="13.6640625" customWidth="1"/>
    <col min="8465" max="8465" width="2.6640625" customWidth="1"/>
    <col min="8697" max="8697" width="6.44140625" customWidth="1"/>
    <col min="8698" max="8698" width="10.6640625" customWidth="1"/>
    <col min="8699" max="8699" width="2.109375" customWidth="1"/>
    <col min="8700" max="8700" width="10.6640625" customWidth="1"/>
    <col min="8701" max="8701" width="2.33203125" customWidth="1"/>
    <col min="8702" max="8702" width="10.6640625" customWidth="1"/>
    <col min="8703" max="8703" width="1.88671875" customWidth="1"/>
    <col min="8704" max="8704" width="10.6640625" customWidth="1"/>
    <col min="8705" max="8705" width="1.88671875" customWidth="1"/>
    <col min="8706" max="8706" width="10.6640625" customWidth="1"/>
    <col min="8707" max="8707" width="2.109375" customWidth="1"/>
    <col min="8708" max="8708" width="10.6640625" customWidth="1"/>
    <col min="8709" max="8709" width="1.88671875" customWidth="1"/>
    <col min="8710" max="8710" width="10.6640625" customWidth="1"/>
    <col min="8711" max="8711" width="2.109375" customWidth="1"/>
    <col min="8712" max="8712" width="40.6640625" customWidth="1"/>
    <col min="8713" max="8714" width="5.109375" customWidth="1"/>
    <col min="8715" max="8715" width="2.6640625" customWidth="1"/>
    <col min="8716" max="8718" width="12.6640625" customWidth="1"/>
    <col min="8719" max="8719" width="1.5546875" customWidth="1"/>
    <col min="8720" max="8720" width="13.6640625" customWidth="1"/>
    <col min="8721" max="8721" width="2.6640625" customWidth="1"/>
    <col min="8953" max="8953" width="6.44140625" customWidth="1"/>
    <col min="8954" max="8954" width="10.6640625" customWidth="1"/>
    <col min="8955" max="8955" width="2.109375" customWidth="1"/>
    <col min="8956" max="8956" width="10.6640625" customWidth="1"/>
    <col min="8957" max="8957" width="2.33203125" customWidth="1"/>
    <col min="8958" max="8958" width="10.6640625" customWidth="1"/>
    <col min="8959" max="8959" width="1.88671875" customWidth="1"/>
    <col min="8960" max="8960" width="10.6640625" customWidth="1"/>
    <col min="8961" max="8961" width="1.88671875" customWidth="1"/>
    <col min="8962" max="8962" width="10.6640625" customWidth="1"/>
    <col min="8963" max="8963" width="2.109375" customWidth="1"/>
    <col min="8964" max="8964" width="10.6640625" customWidth="1"/>
    <col min="8965" max="8965" width="1.88671875" customWidth="1"/>
    <col min="8966" max="8966" width="10.6640625" customWidth="1"/>
    <col min="8967" max="8967" width="2.109375" customWidth="1"/>
    <col min="8968" max="8968" width="40.6640625" customWidth="1"/>
    <col min="8969" max="8970" width="5.109375" customWidth="1"/>
    <col min="8971" max="8971" width="2.6640625" customWidth="1"/>
    <col min="8972" max="8974" width="12.6640625" customWidth="1"/>
    <col min="8975" max="8975" width="1.5546875" customWidth="1"/>
    <col min="8976" max="8976" width="13.6640625" customWidth="1"/>
    <col min="8977" max="8977" width="2.6640625" customWidth="1"/>
    <col min="9209" max="9209" width="6.44140625" customWidth="1"/>
    <col min="9210" max="9210" width="10.6640625" customWidth="1"/>
    <col min="9211" max="9211" width="2.109375" customWidth="1"/>
    <col min="9212" max="9212" width="10.6640625" customWidth="1"/>
    <col min="9213" max="9213" width="2.33203125" customWidth="1"/>
    <col min="9214" max="9214" width="10.6640625" customWidth="1"/>
    <col min="9215" max="9215" width="1.88671875" customWidth="1"/>
    <col min="9216" max="9216" width="10.6640625" customWidth="1"/>
    <col min="9217" max="9217" width="1.88671875" customWidth="1"/>
    <col min="9218" max="9218" width="10.6640625" customWidth="1"/>
    <col min="9219" max="9219" width="2.109375" customWidth="1"/>
    <col min="9220" max="9220" width="10.6640625" customWidth="1"/>
    <col min="9221" max="9221" width="1.88671875" customWidth="1"/>
    <col min="9222" max="9222" width="10.6640625" customWidth="1"/>
    <col min="9223" max="9223" width="2.109375" customWidth="1"/>
    <col min="9224" max="9224" width="40.6640625" customWidth="1"/>
    <col min="9225" max="9226" width="5.109375" customWidth="1"/>
    <col min="9227" max="9227" width="2.6640625" customWidth="1"/>
    <col min="9228" max="9230" width="12.6640625" customWidth="1"/>
    <col min="9231" max="9231" width="1.5546875" customWidth="1"/>
    <col min="9232" max="9232" width="13.6640625" customWidth="1"/>
    <col min="9233" max="9233" width="2.6640625" customWidth="1"/>
    <col min="9465" max="9465" width="6.44140625" customWidth="1"/>
    <col min="9466" max="9466" width="10.6640625" customWidth="1"/>
    <col min="9467" max="9467" width="2.109375" customWidth="1"/>
    <col min="9468" max="9468" width="10.6640625" customWidth="1"/>
    <col min="9469" max="9469" width="2.33203125" customWidth="1"/>
    <col min="9470" max="9470" width="10.6640625" customWidth="1"/>
    <col min="9471" max="9471" width="1.88671875" customWidth="1"/>
    <col min="9472" max="9472" width="10.6640625" customWidth="1"/>
    <col min="9473" max="9473" width="1.88671875" customWidth="1"/>
    <col min="9474" max="9474" width="10.6640625" customWidth="1"/>
    <col min="9475" max="9475" width="2.109375" customWidth="1"/>
    <col min="9476" max="9476" width="10.6640625" customWidth="1"/>
    <col min="9477" max="9477" width="1.88671875" customWidth="1"/>
    <col min="9478" max="9478" width="10.6640625" customWidth="1"/>
    <col min="9479" max="9479" width="2.109375" customWidth="1"/>
    <col min="9480" max="9480" width="40.6640625" customWidth="1"/>
    <col min="9481" max="9482" width="5.109375" customWidth="1"/>
    <col min="9483" max="9483" width="2.6640625" customWidth="1"/>
    <col min="9484" max="9486" width="12.6640625" customWidth="1"/>
    <col min="9487" max="9487" width="1.5546875" customWidth="1"/>
    <col min="9488" max="9488" width="13.6640625" customWidth="1"/>
    <col min="9489" max="9489" width="2.6640625" customWidth="1"/>
    <col min="9721" max="9721" width="6.44140625" customWidth="1"/>
    <col min="9722" max="9722" width="10.6640625" customWidth="1"/>
    <col min="9723" max="9723" width="2.109375" customWidth="1"/>
    <col min="9724" max="9724" width="10.6640625" customWidth="1"/>
    <col min="9725" max="9725" width="2.33203125" customWidth="1"/>
    <col min="9726" max="9726" width="10.6640625" customWidth="1"/>
    <col min="9727" max="9727" width="1.88671875" customWidth="1"/>
    <col min="9728" max="9728" width="10.6640625" customWidth="1"/>
    <col min="9729" max="9729" width="1.88671875" customWidth="1"/>
    <col min="9730" max="9730" width="10.6640625" customWidth="1"/>
    <col min="9731" max="9731" width="2.109375" customWidth="1"/>
    <col min="9732" max="9732" width="10.6640625" customWidth="1"/>
    <col min="9733" max="9733" width="1.88671875" customWidth="1"/>
    <col min="9734" max="9734" width="10.6640625" customWidth="1"/>
    <col min="9735" max="9735" width="2.109375" customWidth="1"/>
    <col min="9736" max="9736" width="40.6640625" customWidth="1"/>
    <col min="9737" max="9738" width="5.109375" customWidth="1"/>
    <col min="9739" max="9739" width="2.6640625" customWidth="1"/>
    <col min="9740" max="9742" width="12.6640625" customWidth="1"/>
    <col min="9743" max="9743" width="1.5546875" customWidth="1"/>
    <col min="9744" max="9744" width="13.6640625" customWidth="1"/>
    <col min="9745" max="9745" width="2.6640625" customWidth="1"/>
    <col min="9977" max="9977" width="6.44140625" customWidth="1"/>
    <col min="9978" max="9978" width="10.6640625" customWidth="1"/>
    <col min="9979" max="9979" width="2.109375" customWidth="1"/>
    <col min="9980" max="9980" width="10.6640625" customWidth="1"/>
    <col min="9981" max="9981" width="2.33203125" customWidth="1"/>
    <col min="9982" max="9982" width="10.6640625" customWidth="1"/>
    <col min="9983" max="9983" width="1.88671875" customWidth="1"/>
    <col min="9984" max="9984" width="10.6640625" customWidth="1"/>
    <col min="9985" max="9985" width="1.88671875" customWidth="1"/>
    <col min="9986" max="9986" width="10.6640625" customWidth="1"/>
    <col min="9987" max="9987" width="2.109375" customWidth="1"/>
    <col min="9988" max="9988" width="10.6640625" customWidth="1"/>
    <col min="9989" max="9989" width="1.88671875" customWidth="1"/>
    <col min="9990" max="9990" width="10.6640625" customWidth="1"/>
    <col min="9991" max="9991" width="2.109375" customWidth="1"/>
    <col min="9992" max="9992" width="40.6640625" customWidth="1"/>
    <col min="9993" max="9994" width="5.109375" customWidth="1"/>
    <col min="9995" max="9995" width="2.6640625" customWidth="1"/>
    <col min="9996" max="9998" width="12.6640625" customWidth="1"/>
    <col min="9999" max="9999" width="1.5546875" customWidth="1"/>
    <col min="10000" max="10000" width="13.6640625" customWidth="1"/>
    <col min="10001" max="10001" width="2.6640625" customWidth="1"/>
    <col min="10233" max="10233" width="6.44140625" customWidth="1"/>
    <col min="10234" max="10234" width="10.6640625" customWidth="1"/>
    <col min="10235" max="10235" width="2.109375" customWidth="1"/>
    <col min="10236" max="10236" width="10.6640625" customWidth="1"/>
    <col min="10237" max="10237" width="2.33203125" customWidth="1"/>
    <col min="10238" max="10238" width="10.6640625" customWidth="1"/>
    <col min="10239" max="10239" width="1.88671875" customWidth="1"/>
    <col min="10240" max="10240" width="10.6640625" customWidth="1"/>
    <col min="10241" max="10241" width="1.88671875" customWidth="1"/>
    <col min="10242" max="10242" width="10.6640625" customWidth="1"/>
    <col min="10243" max="10243" width="2.109375" customWidth="1"/>
    <col min="10244" max="10244" width="10.6640625" customWidth="1"/>
    <col min="10245" max="10245" width="1.88671875" customWidth="1"/>
    <col min="10246" max="10246" width="10.6640625" customWidth="1"/>
    <col min="10247" max="10247" width="2.109375" customWidth="1"/>
    <col min="10248" max="10248" width="40.6640625" customWidth="1"/>
    <col min="10249" max="10250" width="5.109375" customWidth="1"/>
    <col min="10251" max="10251" width="2.6640625" customWidth="1"/>
    <col min="10252" max="10254" width="12.6640625" customWidth="1"/>
    <col min="10255" max="10255" width="1.5546875" customWidth="1"/>
    <col min="10256" max="10256" width="13.6640625" customWidth="1"/>
    <col min="10257" max="10257" width="2.6640625" customWidth="1"/>
    <col min="10489" max="10489" width="6.44140625" customWidth="1"/>
    <col min="10490" max="10490" width="10.6640625" customWidth="1"/>
    <col min="10491" max="10491" width="2.109375" customWidth="1"/>
    <col min="10492" max="10492" width="10.6640625" customWidth="1"/>
    <col min="10493" max="10493" width="2.33203125" customWidth="1"/>
    <col min="10494" max="10494" width="10.6640625" customWidth="1"/>
    <col min="10495" max="10495" width="1.88671875" customWidth="1"/>
    <col min="10496" max="10496" width="10.6640625" customWidth="1"/>
    <col min="10497" max="10497" width="1.88671875" customWidth="1"/>
    <col min="10498" max="10498" width="10.6640625" customWidth="1"/>
    <col min="10499" max="10499" width="2.109375" customWidth="1"/>
    <col min="10500" max="10500" width="10.6640625" customWidth="1"/>
    <col min="10501" max="10501" width="1.88671875" customWidth="1"/>
    <col min="10502" max="10502" width="10.6640625" customWidth="1"/>
    <col min="10503" max="10503" width="2.109375" customWidth="1"/>
    <col min="10504" max="10504" width="40.6640625" customWidth="1"/>
    <col min="10505" max="10506" width="5.109375" customWidth="1"/>
    <col min="10507" max="10507" width="2.6640625" customWidth="1"/>
    <col min="10508" max="10510" width="12.6640625" customWidth="1"/>
    <col min="10511" max="10511" width="1.5546875" customWidth="1"/>
    <col min="10512" max="10512" width="13.6640625" customWidth="1"/>
    <col min="10513" max="10513" width="2.6640625" customWidth="1"/>
    <col min="10745" max="10745" width="6.44140625" customWidth="1"/>
    <col min="10746" max="10746" width="10.6640625" customWidth="1"/>
    <col min="10747" max="10747" width="2.109375" customWidth="1"/>
    <col min="10748" max="10748" width="10.6640625" customWidth="1"/>
    <col min="10749" max="10749" width="2.33203125" customWidth="1"/>
    <col min="10750" max="10750" width="10.6640625" customWidth="1"/>
    <col min="10751" max="10751" width="1.88671875" customWidth="1"/>
    <col min="10752" max="10752" width="10.6640625" customWidth="1"/>
    <col min="10753" max="10753" width="1.88671875" customWidth="1"/>
    <col min="10754" max="10754" width="10.6640625" customWidth="1"/>
    <col min="10755" max="10755" width="2.109375" customWidth="1"/>
    <col min="10756" max="10756" width="10.6640625" customWidth="1"/>
    <col min="10757" max="10757" width="1.88671875" customWidth="1"/>
    <col min="10758" max="10758" width="10.6640625" customWidth="1"/>
    <col min="10759" max="10759" width="2.109375" customWidth="1"/>
    <col min="10760" max="10760" width="40.6640625" customWidth="1"/>
    <col min="10761" max="10762" width="5.109375" customWidth="1"/>
    <col min="10763" max="10763" width="2.6640625" customWidth="1"/>
    <col min="10764" max="10766" width="12.6640625" customWidth="1"/>
    <col min="10767" max="10767" width="1.5546875" customWidth="1"/>
    <col min="10768" max="10768" width="13.6640625" customWidth="1"/>
    <col min="10769" max="10769" width="2.6640625" customWidth="1"/>
    <col min="11001" max="11001" width="6.44140625" customWidth="1"/>
    <col min="11002" max="11002" width="10.6640625" customWidth="1"/>
    <col min="11003" max="11003" width="2.109375" customWidth="1"/>
    <col min="11004" max="11004" width="10.6640625" customWidth="1"/>
    <col min="11005" max="11005" width="2.33203125" customWidth="1"/>
    <col min="11006" max="11006" width="10.6640625" customWidth="1"/>
    <col min="11007" max="11007" width="1.88671875" customWidth="1"/>
    <col min="11008" max="11008" width="10.6640625" customWidth="1"/>
    <col min="11009" max="11009" width="1.88671875" customWidth="1"/>
    <col min="11010" max="11010" width="10.6640625" customWidth="1"/>
    <col min="11011" max="11011" width="2.109375" customWidth="1"/>
    <col min="11012" max="11012" width="10.6640625" customWidth="1"/>
    <col min="11013" max="11013" width="1.88671875" customWidth="1"/>
    <col min="11014" max="11014" width="10.6640625" customWidth="1"/>
    <col min="11015" max="11015" width="2.109375" customWidth="1"/>
    <col min="11016" max="11016" width="40.6640625" customWidth="1"/>
    <col min="11017" max="11018" width="5.109375" customWidth="1"/>
    <col min="11019" max="11019" width="2.6640625" customWidth="1"/>
    <col min="11020" max="11022" width="12.6640625" customWidth="1"/>
    <col min="11023" max="11023" width="1.5546875" customWidth="1"/>
    <col min="11024" max="11024" width="13.6640625" customWidth="1"/>
    <col min="11025" max="11025" width="2.6640625" customWidth="1"/>
    <col min="11257" max="11257" width="6.44140625" customWidth="1"/>
    <col min="11258" max="11258" width="10.6640625" customWidth="1"/>
    <col min="11259" max="11259" width="2.109375" customWidth="1"/>
    <col min="11260" max="11260" width="10.6640625" customWidth="1"/>
    <col min="11261" max="11261" width="2.33203125" customWidth="1"/>
    <col min="11262" max="11262" width="10.6640625" customWidth="1"/>
    <col min="11263" max="11263" width="1.88671875" customWidth="1"/>
    <col min="11264" max="11264" width="10.6640625" customWidth="1"/>
    <col min="11265" max="11265" width="1.88671875" customWidth="1"/>
    <col min="11266" max="11266" width="10.6640625" customWidth="1"/>
    <col min="11267" max="11267" width="2.109375" customWidth="1"/>
    <col min="11268" max="11268" width="10.6640625" customWidth="1"/>
    <col min="11269" max="11269" width="1.88671875" customWidth="1"/>
    <col min="11270" max="11270" width="10.6640625" customWidth="1"/>
    <col min="11271" max="11271" width="2.109375" customWidth="1"/>
    <col min="11272" max="11272" width="40.6640625" customWidth="1"/>
    <col min="11273" max="11274" width="5.109375" customWidth="1"/>
    <col min="11275" max="11275" width="2.6640625" customWidth="1"/>
    <col min="11276" max="11278" width="12.6640625" customWidth="1"/>
    <col min="11279" max="11279" width="1.5546875" customWidth="1"/>
    <col min="11280" max="11280" width="13.6640625" customWidth="1"/>
    <col min="11281" max="11281" width="2.6640625" customWidth="1"/>
    <col min="11513" max="11513" width="6.44140625" customWidth="1"/>
    <col min="11514" max="11514" width="10.6640625" customWidth="1"/>
    <col min="11515" max="11515" width="2.109375" customWidth="1"/>
    <col min="11516" max="11516" width="10.6640625" customWidth="1"/>
    <col min="11517" max="11517" width="2.33203125" customWidth="1"/>
    <col min="11518" max="11518" width="10.6640625" customWidth="1"/>
    <col min="11519" max="11519" width="1.88671875" customWidth="1"/>
    <col min="11520" max="11520" width="10.6640625" customWidth="1"/>
    <col min="11521" max="11521" width="1.88671875" customWidth="1"/>
    <col min="11522" max="11522" width="10.6640625" customWidth="1"/>
    <col min="11523" max="11523" width="2.109375" customWidth="1"/>
    <col min="11524" max="11524" width="10.6640625" customWidth="1"/>
    <col min="11525" max="11525" width="1.88671875" customWidth="1"/>
    <col min="11526" max="11526" width="10.6640625" customWidth="1"/>
    <col min="11527" max="11527" width="2.109375" customWidth="1"/>
    <col min="11528" max="11528" width="40.6640625" customWidth="1"/>
    <col min="11529" max="11530" width="5.109375" customWidth="1"/>
    <col min="11531" max="11531" width="2.6640625" customWidth="1"/>
    <col min="11532" max="11534" width="12.6640625" customWidth="1"/>
    <col min="11535" max="11535" width="1.5546875" customWidth="1"/>
    <col min="11536" max="11536" width="13.6640625" customWidth="1"/>
    <col min="11537" max="11537" width="2.6640625" customWidth="1"/>
    <col min="11769" max="11769" width="6.44140625" customWidth="1"/>
    <col min="11770" max="11770" width="10.6640625" customWidth="1"/>
    <col min="11771" max="11771" width="2.109375" customWidth="1"/>
    <col min="11772" max="11772" width="10.6640625" customWidth="1"/>
    <col min="11773" max="11773" width="2.33203125" customWidth="1"/>
    <col min="11774" max="11774" width="10.6640625" customWidth="1"/>
    <col min="11775" max="11775" width="1.88671875" customWidth="1"/>
    <col min="11776" max="11776" width="10.6640625" customWidth="1"/>
    <col min="11777" max="11777" width="1.88671875" customWidth="1"/>
    <col min="11778" max="11778" width="10.6640625" customWidth="1"/>
    <col min="11779" max="11779" width="2.109375" customWidth="1"/>
    <col min="11780" max="11780" width="10.6640625" customWidth="1"/>
    <col min="11781" max="11781" width="1.88671875" customWidth="1"/>
    <col min="11782" max="11782" width="10.6640625" customWidth="1"/>
    <col min="11783" max="11783" width="2.109375" customWidth="1"/>
    <col min="11784" max="11784" width="40.6640625" customWidth="1"/>
    <col min="11785" max="11786" width="5.109375" customWidth="1"/>
    <col min="11787" max="11787" width="2.6640625" customWidth="1"/>
    <col min="11788" max="11790" width="12.6640625" customWidth="1"/>
    <col min="11791" max="11791" width="1.5546875" customWidth="1"/>
    <col min="11792" max="11792" width="13.6640625" customWidth="1"/>
    <col min="11793" max="11793" width="2.6640625" customWidth="1"/>
    <col min="12025" max="12025" width="6.44140625" customWidth="1"/>
    <col min="12026" max="12026" width="10.6640625" customWidth="1"/>
    <col min="12027" max="12027" width="2.109375" customWidth="1"/>
    <col min="12028" max="12028" width="10.6640625" customWidth="1"/>
    <col min="12029" max="12029" width="2.33203125" customWidth="1"/>
    <col min="12030" max="12030" width="10.6640625" customWidth="1"/>
    <col min="12031" max="12031" width="1.88671875" customWidth="1"/>
    <col min="12032" max="12032" width="10.6640625" customWidth="1"/>
    <col min="12033" max="12033" width="1.88671875" customWidth="1"/>
    <col min="12034" max="12034" width="10.6640625" customWidth="1"/>
    <col min="12035" max="12035" width="2.109375" customWidth="1"/>
    <col min="12036" max="12036" width="10.6640625" customWidth="1"/>
    <col min="12037" max="12037" width="1.88671875" customWidth="1"/>
    <col min="12038" max="12038" width="10.6640625" customWidth="1"/>
    <col min="12039" max="12039" width="2.109375" customWidth="1"/>
    <col min="12040" max="12040" width="40.6640625" customWidth="1"/>
    <col min="12041" max="12042" width="5.109375" customWidth="1"/>
    <col min="12043" max="12043" width="2.6640625" customWidth="1"/>
    <col min="12044" max="12046" width="12.6640625" customWidth="1"/>
    <col min="12047" max="12047" width="1.5546875" customWidth="1"/>
    <col min="12048" max="12048" width="13.6640625" customWidth="1"/>
    <col min="12049" max="12049" width="2.6640625" customWidth="1"/>
    <col min="12281" max="12281" width="6.44140625" customWidth="1"/>
    <col min="12282" max="12282" width="10.6640625" customWidth="1"/>
    <col min="12283" max="12283" width="2.109375" customWidth="1"/>
    <col min="12284" max="12284" width="10.6640625" customWidth="1"/>
    <col min="12285" max="12285" width="2.33203125" customWidth="1"/>
    <col min="12286" max="12286" width="10.6640625" customWidth="1"/>
    <col min="12287" max="12287" width="1.88671875" customWidth="1"/>
    <col min="12288" max="12288" width="10.6640625" customWidth="1"/>
    <col min="12289" max="12289" width="1.88671875" customWidth="1"/>
    <col min="12290" max="12290" width="10.6640625" customWidth="1"/>
    <col min="12291" max="12291" width="2.109375" customWidth="1"/>
    <col min="12292" max="12292" width="10.6640625" customWidth="1"/>
    <col min="12293" max="12293" width="1.88671875" customWidth="1"/>
    <col min="12294" max="12294" width="10.6640625" customWidth="1"/>
    <col min="12295" max="12295" width="2.109375" customWidth="1"/>
    <col min="12296" max="12296" width="40.6640625" customWidth="1"/>
    <col min="12297" max="12298" width="5.109375" customWidth="1"/>
    <col min="12299" max="12299" width="2.6640625" customWidth="1"/>
    <col min="12300" max="12302" width="12.6640625" customWidth="1"/>
    <col min="12303" max="12303" width="1.5546875" customWidth="1"/>
    <col min="12304" max="12304" width="13.6640625" customWidth="1"/>
    <col min="12305" max="12305" width="2.6640625" customWidth="1"/>
    <col min="12537" max="12537" width="6.44140625" customWidth="1"/>
    <col min="12538" max="12538" width="10.6640625" customWidth="1"/>
    <col min="12539" max="12539" width="2.109375" customWidth="1"/>
    <col min="12540" max="12540" width="10.6640625" customWidth="1"/>
    <col min="12541" max="12541" width="2.33203125" customWidth="1"/>
    <col min="12542" max="12542" width="10.6640625" customWidth="1"/>
    <col min="12543" max="12543" width="1.88671875" customWidth="1"/>
    <col min="12544" max="12544" width="10.6640625" customWidth="1"/>
    <col min="12545" max="12545" width="1.88671875" customWidth="1"/>
    <col min="12546" max="12546" width="10.6640625" customWidth="1"/>
    <col min="12547" max="12547" width="2.109375" customWidth="1"/>
    <col min="12548" max="12548" width="10.6640625" customWidth="1"/>
    <col min="12549" max="12549" width="1.88671875" customWidth="1"/>
    <col min="12550" max="12550" width="10.6640625" customWidth="1"/>
    <col min="12551" max="12551" width="2.109375" customWidth="1"/>
    <col min="12552" max="12552" width="40.6640625" customWidth="1"/>
    <col min="12553" max="12554" width="5.109375" customWidth="1"/>
    <col min="12555" max="12555" width="2.6640625" customWidth="1"/>
    <col min="12556" max="12558" width="12.6640625" customWidth="1"/>
    <col min="12559" max="12559" width="1.5546875" customWidth="1"/>
    <col min="12560" max="12560" width="13.6640625" customWidth="1"/>
    <col min="12561" max="12561" width="2.6640625" customWidth="1"/>
    <col min="12793" max="12793" width="6.44140625" customWidth="1"/>
    <col min="12794" max="12794" width="10.6640625" customWidth="1"/>
    <col min="12795" max="12795" width="2.109375" customWidth="1"/>
    <col min="12796" max="12796" width="10.6640625" customWidth="1"/>
    <col min="12797" max="12797" width="2.33203125" customWidth="1"/>
    <col min="12798" max="12798" width="10.6640625" customWidth="1"/>
    <col min="12799" max="12799" width="1.88671875" customWidth="1"/>
    <col min="12800" max="12800" width="10.6640625" customWidth="1"/>
    <col min="12801" max="12801" width="1.88671875" customWidth="1"/>
    <col min="12802" max="12802" width="10.6640625" customWidth="1"/>
    <col min="12803" max="12803" width="2.109375" customWidth="1"/>
    <col min="12804" max="12804" width="10.6640625" customWidth="1"/>
    <col min="12805" max="12805" width="1.88671875" customWidth="1"/>
    <col min="12806" max="12806" width="10.6640625" customWidth="1"/>
    <col min="12807" max="12807" width="2.109375" customWidth="1"/>
    <col min="12808" max="12808" width="40.6640625" customWidth="1"/>
    <col min="12809" max="12810" width="5.109375" customWidth="1"/>
    <col min="12811" max="12811" width="2.6640625" customWidth="1"/>
    <col min="12812" max="12814" width="12.6640625" customWidth="1"/>
    <col min="12815" max="12815" width="1.5546875" customWidth="1"/>
    <col min="12816" max="12816" width="13.6640625" customWidth="1"/>
    <col min="12817" max="12817" width="2.6640625" customWidth="1"/>
    <col min="13049" max="13049" width="6.44140625" customWidth="1"/>
    <col min="13050" max="13050" width="10.6640625" customWidth="1"/>
    <col min="13051" max="13051" width="2.109375" customWidth="1"/>
    <col min="13052" max="13052" width="10.6640625" customWidth="1"/>
    <col min="13053" max="13053" width="2.33203125" customWidth="1"/>
    <col min="13054" max="13054" width="10.6640625" customWidth="1"/>
    <col min="13055" max="13055" width="1.88671875" customWidth="1"/>
    <col min="13056" max="13056" width="10.6640625" customWidth="1"/>
    <col min="13057" max="13057" width="1.88671875" customWidth="1"/>
    <col min="13058" max="13058" width="10.6640625" customWidth="1"/>
    <col min="13059" max="13059" width="2.109375" customWidth="1"/>
    <col min="13060" max="13060" width="10.6640625" customWidth="1"/>
    <col min="13061" max="13061" width="1.88671875" customWidth="1"/>
    <col min="13062" max="13062" width="10.6640625" customWidth="1"/>
    <col min="13063" max="13063" width="2.109375" customWidth="1"/>
    <col min="13064" max="13064" width="40.6640625" customWidth="1"/>
    <col min="13065" max="13066" width="5.109375" customWidth="1"/>
    <col min="13067" max="13067" width="2.6640625" customWidth="1"/>
    <col min="13068" max="13070" width="12.6640625" customWidth="1"/>
    <col min="13071" max="13071" width="1.5546875" customWidth="1"/>
    <col min="13072" max="13072" width="13.6640625" customWidth="1"/>
    <col min="13073" max="13073" width="2.6640625" customWidth="1"/>
    <col min="13305" max="13305" width="6.44140625" customWidth="1"/>
    <col min="13306" max="13306" width="10.6640625" customWidth="1"/>
    <col min="13307" max="13307" width="2.109375" customWidth="1"/>
    <col min="13308" max="13308" width="10.6640625" customWidth="1"/>
    <col min="13309" max="13309" width="2.33203125" customWidth="1"/>
    <col min="13310" max="13310" width="10.6640625" customWidth="1"/>
    <col min="13311" max="13311" width="1.88671875" customWidth="1"/>
    <col min="13312" max="13312" width="10.6640625" customWidth="1"/>
    <col min="13313" max="13313" width="1.88671875" customWidth="1"/>
    <col min="13314" max="13314" width="10.6640625" customWidth="1"/>
    <col min="13315" max="13315" width="2.109375" customWidth="1"/>
    <col min="13316" max="13316" width="10.6640625" customWidth="1"/>
    <col min="13317" max="13317" width="1.88671875" customWidth="1"/>
    <col min="13318" max="13318" width="10.6640625" customWidth="1"/>
    <col min="13319" max="13319" width="2.109375" customWidth="1"/>
    <col min="13320" max="13320" width="40.6640625" customWidth="1"/>
    <col min="13321" max="13322" width="5.109375" customWidth="1"/>
    <col min="13323" max="13323" width="2.6640625" customWidth="1"/>
    <col min="13324" max="13326" width="12.6640625" customWidth="1"/>
    <col min="13327" max="13327" width="1.5546875" customWidth="1"/>
    <col min="13328" max="13328" width="13.6640625" customWidth="1"/>
    <col min="13329" max="13329" width="2.6640625" customWidth="1"/>
    <col min="13561" max="13561" width="6.44140625" customWidth="1"/>
    <col min="13562" max="13562" width="10.6640625" customWidth="1"/>
    <col min="13563" max="13563" width="2.109375" customWidth="1"/>
    <col min="13564" max="13564" width="10.6640625" customWidth="1"/>
    <col min="13565" max="13565" width="2.33203125" customWidth="1"/>
    <col min="13566" max="13566" width="10.6640625" customWidth="1"/>
    <col min="13567" max="13567" width="1.88671875" customWidth="1"/>
    <col min="13568" max="13568" width="10.6640625" customWidth="1"/>
    <col min="13569" max="13569" width="1.88671875" customWidth="1"/>
    <col min="13570" max="13570" width="10.6640625" customWidth="1"/>
    <col min="13571" max="13571" width="2.109375" customWidth="1"/>
    <col min="13572" max="13572" width="10.6640625" customWidth="1"/>
    <col min="13573" max="13573" width="1.88671875" customWidth="1"/>
    <col min="13574" max="13574" width="10.6640625" customWidth="1"/>
    <col min="13575" max="13575" width="2.109375" customWidth="1"/>
    <col min="13576" max="13576" width="40.6640625" customWidth="1"/>
    <col min="13577" max="13578" width="5.109375" customWidth="1"/>
    <col min="13579" max="13579" width="2.6640625" customWidth="1"/>
    <col min="13580" max="13582" width="12.6640625" customWidth="1"/>
    <col min="13583" max="13583" width="1.5546875" customWidth="1"/>
    <col min="13584" max="13584" width="13.6640625" customWidth="1"/>
    <col min="13585" max="13585" width="2.6640625" customWidth="1"/>
    <col min="13817" max="13817" width="6.44140625" customWidth="1"/>
    <col min="13818" max="13818" width="10.6640625" customWidth="1"/>
    <col min="13819" max="13819" width="2.109375" customWidth="1"/>
    <col min="13820" max="13820" width="10.6640625" customWidth="1"/>
    <col min="13821" max="13821" width="2.33203125" customWidth="1"/>
    <col min="13822" max="13822" width="10.6640625" customWidth="1"/>
    <col min="13823" max="13823" width="1.88671875" customWidth="1"/>
    <col min="13824" max="13824" width="10.6640625" customWidth="1"/>
    <col min="13825" max="13825" width="1.88671875" customWidth="1"/>
    <col min="13826" max="13826" width="10.6640625" customWidth="1"/>
    <col min="13827" max="13827" width="2.109375" customWidth="1"/>
    <col min="13828" max="13828" width="10.6640625" customWidth="1"/>
    <col min="13829" max="13829" width="1.88671875" customWidth="1"/>
    <col min="13830" max="13830" width="10.6640625" customWidth="1"/>
    <col min="13831" max="13831" width="2.109375" customWidth="1"/>
    <col min="13832" max="13832" width="40.6640625" customWidth="1"/>
    <col min="13833" max="13834" width="5.109375" customWidth="1"/>
    <col min="13835" max="13835" width="2.6640625" customWidth="1"/>
    <col min="13836" max="13838" width="12.6640625" customWidth="1"/>
    <col min="13839" max="13839" width="1.5546875" customWidth="1"/>
    <col min="13840" max="13840" width="13.6640625" customWidth="1"/>
    <col min="13841" max="13841" width="2.6640625" customWidth="1"/>
    <col min="14073" max="14073" width="6.44140625" customWidth="1"/>
    <col min="14074" max="14074" width="10.6640625" customWidth="1"/>
    <col min="14075" max="14075" width="2.109375" customWidth="1"/>
    <col min="14076" max="14076" width="10.6640625" customWidth="1"/>
    <col min="14077" max="14077" width="2.33203125" customWidth="1"/>
    <col min="14078" max="14078" width="10.6640625" customWidth="1"/>
    <col min="14079" max="14079" width="1.88671875" customWidth="1"/>
    <col min="14080" max="14080" width="10.6640625" customWidth="1"/>
    <col min="14081" max="14081" width="1.88671875" customWidth="1"/>
    <col min="14082" max="14082" width="10.6640625" customWidth="1"/>
    <col min="14083" max="14083" width="2.109375" customWidth="1"/>
    <col min="14084" max="14084" width="10.6640625" customWidth="1"/>
    <col min="14085" max="14085" width="1.88671875" customWidth="1"/>
    <col min="14086" max="14086" width="10.6640625" customWidth="1"/>
    <col min="14087" max="14087" width="2.109375" customWidth="1"/>
    <col min="14088" max="14088" width="40.6640625" customWidth="1"/>
    <col min="14089" max="14090" width="5.109375" customWidth="1"/>
    <col min="14091" max="14091" width="2.6640625" customWidth="1"/>
    <col min="14092" max="14094" width="12.6640625" customWidth="1"/>
    <col min="14095" max="14095" width="1.5546875" customWidth="1"/>
    <col min="14096" max="14096" width="13.6640625" customWidth="1"/>
    <col min="14097" max="14097" width="2.6640625" customWidth="1"/>
    <col min="14329" max="14329" width="6.44140625" customWidth="1"/>
    <col min="14330" max="14330" width="10.6640625" customWidth="1"/>
    <col min="14331" max="14331" width="2.109375" customWidth="1"/>
    <col min="14332" max="14332" width="10.6640625" customWidth="1"/>
    <col min="14333" max="14333" width="2.33203125" customWidth="1"/>
    <col min="14334" max="14334" width="10.6640625" customWidth="1"/>
    <col min="14335" max="14335" width="1.88671875" customWidth="1"/>
    <col min="14336" max="14336" width="10.6640625" customWidth="1"/>
    <col min="14337" max="14337" width="1.88671875" customWidth="1"/>
    <col min="14338" max="14338" width="10.6640625" customWidth="1"/>
    <col min="14339" max="14339" width="2.109375" customWidth="1"/>
    <col min="14340" max="14340" width="10.6640625" customWidth="1"/>
    <col min="14341" max="14341" width="1.88671875" customWidth="1"/>
    <col min="14342" max="14342" width="10.6640625" customWidth="1"/>
    <col min="14343" max="14343" width="2.109375" customWidth="1"/>
    <col min="14344" max="14344" width="40.6640625" customWidth="1"/>
    <col min="14345" max="14346" width="5.109375" customWidth="1"/>
    <col min="14347" max="14347" width="2.6640625" customWidth="1"/>
    <col min="14348" max="14350" width="12.6640625" customWidth="1"/>
    <col min="14351" max="14351" width="1.5546875" customWidth="1"/>
    <col min="14352" max="14352" width="13.6640625" customWidth="1"/>
    <col min="14353" max="14353" width="2.6640625" customWidth="1"/>
    <col min="14585" max="14585" width="6.44140625" customWidth="1"/>
    <col min="14586" max="14586" width="10.6640625" customWidth="1"/>
    <col min="14587" max="14587" width="2.109375" customWidth="1"/>
    <col min="14588" max="14588" width="10.6640625" customWidth="1"/>
    <col min="14589" max="14589" width="2.33203125" customWidth="1"/>
    <col min="14590" max="14590" width="10.6640625" customWidth="1"/>
    <col min="14591" max="14591" width="1.88671875" customWidth="1"/>
    <col min="14592" max="14592" width="10.6640625" customWidth="1"/>
    <col min="14593" max="14593" width="1.88671875" customWidth="1"/>
    <col min="14594" max="14594" width="10.6640625" customWidth="1"/>
    <col min="14595" max="14595" width="2.109375" customWidth="1"/>
    <col min="14596" max="14596" width="10.6640625" customWidth="1"/>
    <col min="14597" max="14597" width="1.88671875" customWidth="1"/>
    <col min="14598" max="14598" width="10.6640625" customWidth="1"/>
    <col min="14599" max="14599" width="2.109375" customWidth="1"/>
    <col min="14600" max="14600" width="40.6640625" customWidth="1"/>
    <col min="14601" max="14602" width="5.109375" customWidth="1"/>
    <col min="14603" max="14603" width="2.6640625" customWidth="1"/>
    <col min="14604" max="14606" width="12.6640625" customWidth="1"/>
    <col min="14607" max="14607" width="1.5546875" customWidth="1"/>
    <col min="14608" max="14608" width="13.6640625" customWidth="1"/>
    <col min="14609" max="14609" width="2.6640625" customWidth="1"/>
    <col min="14841" max="14841" width="6.44140625" customWidth="1"/>
    <col min="14842" max="14842" width="10.6640625" customWidth="1"/>
    <col min="14843" max="14843" width="2.109375" customWidth="1"/>
    <col min="14844" max="14844" width="10.6640625" customWidth="1"/>
    <col min="14845" max="14845" width="2.33203125" customWidth="1"/>
    <col min="14846" max="14846" width="10.6640625" customWidth="1"/>
    <col min="14847" max="14847" width="1.88671875" customWidth="1"/>
    <col min="14848" max="14848" width="10.6640625" customWidth="1"/>
    <col min="14849" max="14849" width="1.88671875" customWidth="1"/>
    <col min="14850" max="14850" width="10.6640625" customWidth="1"/>
    <col min="14851" max="14851" width="2.109375" customWidth="1"/>
    <col min="14852" max="14852" width="10.6640625" customWidth="1"/>
    <col min="14853" max="14853" width="1.88671875" customWidth="1"/>
    <col min="14854" max="14854" width="10.6640625" customWidth="1"/>
    <col min="14855" max="14855" width="2.109375" customWidth="1"/>
    <col min="14856" max="14856" width="40.6640625" customWidth="1"/>
    <col min="14857" max="14858" width="5.109375" customWidth="1"/>
    <col min="14859" max="14859" width="2.6640625" customWidth="1"/>
    <col min="14860" max="14862" width="12.6640625" customWidth="1"/>
    <col min="14863" max="14863" width="1.5546875" customWidth="1"/>
    <col min="14864" max="14864" width="13.6640625" customWidth="1"/>
    <col min="14865" max="14865" width="2.6640625" customWidth="1"/>
    <col min="15097" max="15097" width="6.44140625" customWidth="1"/>
    <col min="15098" max="15098" width="10.6640625" customWidth="1"/>
    <col min="15099" max="15099" width="2.109375" customWidth="1"/>
    <col min="15100" max="15100" width="10.6640625" customWidth="1"/>
    <col min="15101" max="15101" width="2.33203125" customWidth="1"/>
    <col min="15102" max="15102" width="10.6640625" customWidth="1"/>
    <col min="15103" max="15103" width="1.88671875" customWidth="1"/>
    <col min="15104" max="15104" width="10.6640625" customWidth="1"/>
    <col min="15105" max="15105" width="1.88671875" customWidth="1"/>
    <col min="15106" max="15106" width="10.6640625" customWidth="1"/>
    <col min="15107" max="15107" width="2.109375" customWidth="1"/>
    <col min="15108" max="15108" width="10.6640625" customWidth="1"/>
    <col min="15109" max="15109" width="1.88671875" customWidth="1"/>
    <col min="15110" max="15110" width="10.6640625" customWidth="1"/>
    <col min="15111" max="15111" width="2.109375" customWidth="1"/>
    <col min="15112" max="15112" width="40.6640625" customWidth="1"/>
    <col min="15113" max="15114" width="5.109375" customWidth="1"/>
    <col min="15115" max="15115" width="2.6640625" customWidth="1"/>
    <col min="15116" max="15118" width="12.6640625" customWidth="1"/>
    <col min="15119" max="15119" width="1.5546875" customWidth="1"/>
    <col min="15120" max="15120" width="13.6640625" customWidth="1"/>
    <col min="15121" max="15121" width="2.6640625" customWidth="1"/>
    <col min="15353" max="15353" width="6.44140625" customWidth="1"/>
    <col min="15354" max="15354" width="10.6640625" customWidth="1"/>
    <col min="15355" max="15355" width="2.109375" customWidth="1"/>
    <col min="15356" max="15356" width="10.6640625" customWidth="1"/>
    <col min="15357" max="15357" width="2.33203125" customWidth="1"/>
    <col min="15358" max="15358" width="10.6640625" customWidth="1"/>
    <col min="15359" max="15359" width="1.88671875" customWidth="1"/>
    <col min="15360" max="15360" width="10.6640625" customWidth="1"/>
    <col min="15361" max="15361" width="1.88671875" customWidth="1"/>
    <col min="15362" max="15362" width="10.6640625" customWidth="1"/>
    <col min="15363" max="15363" width="2.109375" customWidth="1"/>
    <col min="15364" max="15364" width="10.6640625" customWidth="1"/>
    <col min="15365" max="15365" width="1.88671875" customWidth="1"/>
    <col min="15366" max="15366" width="10.6640625" customWidth="1"/>
    <col min="15367" max="15367" width="2.109375" customWidth="1"/>
    <col min="15368" max="15368" width="40.6640625" customWidth="1"/>
    <col min="15369" max="15370" width="5.109375" customWidth="1"/>
    <col min="15371" max="15371" width="2.6640625" customWidth="1"/>
    <col min="15372" max="15374" width="12.6640625" customWidth="1"/>
    <col min="15375" max="15375" width="1.5546875" customWidth="1"/>
    <col min="15376" max="15376" width="13.6640625" customWidth="1"/>
    <col min="15377" max="15377" width="2.6640625" customWidth="1"/>
    <col min="15609" max="15609" width="6.44140625" customWidth="1"/>
    <col min="15610" max="15610" width="10.6640625" customWidth="1"/>
    <col min="15611" max="15611" width="2.109375" customWidth="1"/>
    <col min="15612" max="15612" width="10.6640625" customWidth="1"/>
    <col min="15613" max="15613" width="2.33203125" customWidth="1"/>
    <col min="15614" max="15614" width="10.6640625" customWidth="1"/>
    <col min="15615" max="15615" width="1.88671875" customWidth="1"/>
    <col min="15616" max="15616" width="10.6640625" customWidth="1"/>
    <col min="15617" max="15617" width="1.88671875" customWidth="1"/>
    <col min="15618" max="15618" width="10.6640625" customWidth="1"/>
    <col min="15619" max="15619" width="2.109375" customWidth="1"/>
    <col min="15620" max="15620" width="10.6640625" customWidth="1"/>
    <col min="15621" max="15621" width="1.88671875" customWidth="1"/>
    <col min="15622" max="15622" width="10.6640625" customWidth="1"/>
    <col min="15623" max="15623" width="2.109375" customWidth="1"/>
    <col min="15624" max="15624" width="40.6640625" customWidth="1"/>
    <col min="15625" max="15626" width="5.109375" customWidth="1"/>
    <col min="15627" max="15627" width="2.6640625" customWidth="1"/>
    <col min="15628" max="15630" width="12.6640625" customWidth="1"/>
    <col min="15631" max="15631" width="1.5546875" customWidth="1"/>
    <col min="15632" max="15632" width="13.6640625" customWidth="1"/>
    <col min="15633" max="15633" width="2.6640625" customWidth="1"/>
    <col min="15865" max="15865" width="6.44140625" customWidth="1"/>
    <col min="15866" max="15866" width="10.6640625" customWidth="1"/>
    <col min="15867" max="15867" width="2.109375" customWidth="1"/>
    <col min="15868" max="15868" width="10.6640625" customWidth="1"/>
    <col min="15869" max="15869" width="2.33203125" customWidth="1"/>
    <col min="15870" max="15870" width="10.6640625" customWidth="1"/>
    <col min="15871" max="15871" width="1.88671875" customWidth="1"/>
    <col min="15872" max="15872" width="10.6640625" customWidth="1"/>
    <col min="15873" max="15873" width="1.88671875" customWidth="1"/>
    <col min="15874" max="15874" width="10.6640625" customWidth="1"/>
    <col min="15875" max="15875" width="2.109375" customWidth="1"/>
    <col min="15876" max="15876" width="10.6640625" customWidth="1"/>
    <col min="15877" max="15877" width="1.88671875" customWidth="1"/>
    <col min="15878" max="15878" width="10.6640625" customWidth="1"/>
    <col min="15879" max="15879" width="2.109375" customWidth="1"/>
    <col min="15880" max="15880" width="40.6640625" customWidth="1"/>
    <col min="15881" max="15882" width="5.109375" customWidth="1"/>
    <col min="15883" max="15883" width="2.6640625" customWidth="1"/>
    <col min="15884" max="15886" width="12.6640625" customWidth="1"/>
    <col min="15887" max="15887" width="1.5546875" customWidth="1"/>
    <col min="15888" max="15888" width="13.6640625" customWidth="1"/>
    <col min="15889" max="15889" width="2.6640625" customWidth="1"/>
    <col min="16121" max="16121" width="6.44140625" customWidth="1"/>
    <col min="16122" max="16122" width="10.6640625" customWidth="1"/>
    <col min="16123" max="16123" width="2.109375" customWidth="1"/>
    <col min="16124" max="16124" width="10.6640625" customWidth="1"/>
    <col min="16125" max="16125" width="2.33203125" customWidth="1"/>
    <col min="16126" max="16126" width="10.6640625" customWidth="1"/>
    <col min="16127" max="16127" width="1.88671875" customWidth="1"/>
    <col min="16128" max="16128" width="10.6640625" customWidth="1"/>
    <col min="16129" max="16129" width="1.88671875" customWidth="1"/>
    <col min="16130" max="16130" width="10.6640625" customWidth="1"/>
    <col min="16131" max="16131" width="2.109375" customWidth="1"/>
    <col min="16132" max="16132" width="10.6640625" customWidth="1"/>
    <col min="16133" max="16133" width="1.88671875" customWidth="1"/>
    <col min="16134" max="16134" width="10.6640625" customWidth="1"/>
    <col min="16135" max="16135" width="2.109375" customWidth="1"/>
    <col min="16136" max="16136" width="40.6640625" customWidth="1"/>
    <col min="16137" max="16138" width="5.109375" customWidth="1"/>
    <col min="16139" max="16139" width="2.6640625" customWidth="1"/>
    <col min="16140" max="16142" width="12.6640625" customWidth="1"/>
    <col min="16143" max="16143" width="1.5546875" customWidth="1"/>
    <col min="16144" max="16144" width="13.6640625" customWidth="1"/>
    <col min="16145" max="16145" width="2.6640625" customWidth="1"/>
  </cols>
  <sheetData>
    <row r="1" spans="1:22" ht="24" customHeight="1" thickBot="1" x14ac:dyDescent="0.3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2"/>
      <c r="S1" s="1"/>
      <c r="T1" s="1"/>
      <c r="U1" s="1"/>
      <c r="V1" s="2"/>
    </row>
    <row r="2" spans="1:22" ht="15" customHeight="1" thickTop="1" thickBot="1" x14ac:dyDescent="0.35">
      <c r="A2" s="6"/>
      <c r="B2" s="140" t="s">
        <v>1</v>
      </c>
      <c r="C2" s="141"/>
      <c r="D2" s="141"/>
      <c r="E2" s="142"/>
      <c r="F2" s="140" t="s">
        <v>2</v>
      </c>
      <c r="G2" s="141"/>
      <c r="H2" s="141"/>
      <c r="I2" s="141"/>
      <c r="J2" s="141"/>
      <c r="K2" s="142"/>
      <c r="L2" s="7" t="s">
        <v>3</v>
      </c>
      <c r="M2" s="8"/>
      <c r="N2" s="7"/>
      <c r="O2" s="9"/>
      <c r="P2" s="10"/>
      <c r="Q2" s="11"/>
      <c r="R2" s="12"/>
      <c r="S2" s="13" t="s">
        <v>4</v>
      </c>
      <c r="T2" s="14"/>
      <c r="U2" s="14"/>
      <c r="V2" s="15"/>
    </row>
    <row r="3" spans="1:22" ht="15" customHeight="1" thickBot="1" x14ac:dyDescent="0.35">
      <c r="A3" s="16" t="s">
        <v>5</v>
      </c>
      <c r="B3" s="143" t="s">
        <v>6</v>
      </c>
      <c r="C3" s="144"/>
      <c r="D3" s="145" t="s">
        <v>7</v>
      </c>
      <c r="E3" s="146"/>
      <c r="F3" s="17" t="s">
        <v>6</v>
      </c>
      <c r="G3" s="18"/>
      <c r="H3" s="17" t="s">
        <v>8</v>
      </c>
      <c r="I3" s="19"/>
      <c r="J3" s="20" t="s">
        <v>7</v>
      </c>
      <c r="K3" s="21"/>
      <c r="L3" s="22" t="s">
        <v>6</v>
      </c>
      <c r="M3" s="23"/>
      <c r="N3" s="24" t="s">
        <v>7</v>
      </c>
      <c r="O3" s="21"/>
      <c r="P3" s="25" t="s">
        <v>9</v>
      </c>
      <c r="Q3" s="26"/>
      <c r="R3" s="12"/>
      <c r="S3" s="27" t="s">
        <v>6</v>
      </c>
      <c r="T3" s="28" t="s">
        <v>10</v>
      </c>
      <c r="U3" s="24" t="s">
        <v>7</v>
      </c>
      <c r="V3" s="29"/>
    </row>
    <row r="4" spans="1:22" ht="14.4" customHeight="1" x14ac:dyDescent="0.3">
      <c r="A4" s="31">
        <v>30</v>
      </c>
      <c r="B4" s="32">
        <v>1051.31</v>
      </c>
      <c r="C4" s="33"/>
      <c r="D4" s="34">
        <f>B4*14</f>
        <v>14718.34</v>
      </c>
      <c r="E4" s="35"/>
      <c r="F4" s="33">
        <f>ROUND('[1]nómina-20'!F6*1.02/12,2)*12</f>
        <v>3389.5199999999995</v>
      </c>
      <c r="G4" s="36"/>
      <c r="H4" s="33">
        <f>F4</f>
        <v>3389.5199999999995</v>
      </c>
      <c r="I4" s="37"/>
      <c r="J4" s="38">
        <f>(F4*12)+(H4*2)</f>
        <v>47453.279999999992</v>
      </c>
      <c r="K4" s="35"/>
      <c r="L4" s="33">
        <f t="shared" ref="L4:L53" si="0">N4/12</f>
        <v>1412.0199999999998</v>
      </c>
      <c r="M4" s="36"/>
      <c r="N4" s="39">
        <f>ROUND('[1]nómina-20'!N6*1.02/12,2)*12</f>
        <v>16944.239999999998</v>
      </c>
      <c r="O4" s="35"/>
      <c r="P4" s="40" t="s">
        <v>11</v>
      </c>
      <c r="Q4" s="41" t="s">
        <v>12</v>
      </c>
      <c r="R4" s="42"/>
      <c r="S4" s="43" t="s">
        <v>13</v>
      </c>
      <c r="T4" s="44"/>
      <c r="U4" s="44"/>
      <c r="V4" s="45"/>
    </row>
    <row r="5" spans="1:22" ht="14.4" customHeight="1" x14ac:dyDescent="0.3">
      <c r="A5" s="31">
        <v>30</v>
      </c>
      <c r="B5" s="32">
        <f>B4</f>
        <v>1051.31</v>
      </c>
      <c r="C5" s="33"/>
      <c r="D5" s="34">
        <f>D4</f>
        <v>14718.34</v>
      </c>
      <c r="E5" s="35"/>
      <c r="F5" s="33">
        <f>ROUND('[1]nómina-20'!F7*1.02/12,2)*12</f>
        <v>1898.7599999999998</v>
      </c>
      <c r="G5" s="36"/>
      <c r="H5" s="33">
        <f t="shared" ref="H5:H53" si="1">F5</f>
        <v>1898.7599999999998</v>
      </c>
      <c r="I5" s="37"/>
      <c r="J5" s="38">
        <f t="shared" ref="J5:J53" si="2">(F5*12)+(H5*2)</f>
        <v>26582.639999999996</v>
      </c>
      <c r="K5" s="35"/>
      <c r="L5" s="33">
        <f t="shared" si="0"/>
        <v>1098.02</v>
      </c>
      <c r="M5" s="36"/>
      <c r="N5" s="39">
        <f>ROUND('[1]nómina-20'!N7*1.02/12,2)*12</f>
        <v>13176.24</v>
      </c>
      <c r="O5" s="35"/>
      <c r="P5" s="40" t="s">
        <v>14</v>
      </c>
      <c r="Q5" s="41" t="s">
        <v>12</v>
      </c>
      <c r="R5" s="42"/>
      <c r="S5" s="46">
        <v>1203.56</v>
      </c>
      <c r="T5" s="47">
        <v>742.7</v>
      </c>
      <c r="U5" s="48">
        <f>(S5*12)+(T5*2)</f>
        <v>15928.119999999999</v>
      </c>
      <c r="V5" s="49"/>
    </row>
    <row r="6" spans="1:22" ht="14.4" customHeight="1" x14ac:dyDescent="0.3">
      <c r="A6" s="31">
        <v>29</v>
      </c>
      <c r="B6" s="32">
        <v>942.97</v>
      </c>
      <c r="C6" s="33"/>
      <c r="D6" s="34">
        <f>B6*14</f>
        <v>13201.58</v>
      </c>
      <c r="E6" s="35"/>
      <c r="F6" s="33">
        <f>ROUND('[1]nómina-20'!F8*1.02/12,2)*12</f>
        <v>2432.7599999999998</v>
      </c>
      <c r="G6" s="36"/>
      <c r="H6" s="33">
        <f t="shared" si="1"/>
        <v>2432.7599999999998</v>
      </c>
      <c r="I6" s="37"/>
      <c r="J6" s="38">
        <f t="shared" si="2"/>
        <v>34058.639999999992</v>
      </c>
      <c r="K6" s="35"/>
      <c r="L6" s="33">
        <f t="shared" si="0"/>
        <v>682.81</v>
      </c>
      <c r="M6" s="36"/>
      <c r="N6" s="39">
        <f>ROUND('[1]nómina-20'!N8*1.02/12,2)*12</f>
        <v>8193.7199999999993</v>
      </c>
      <c r="O6" s="35"/>
      <c r="P6" s="40" t="s">
        <v>15</v>
      </c>
      <c r="Q6" s="41" t="s">
        <v>12</v>
      </c>
      <c r="R6" s="42"/>
      <c r="S6" s="131" t="s">
        <v>16</v>
      </c>
      <c r="T6" s="132"/>
      <c r="U6" s="132"/>
      <c r="V6" s="133"/>
    </row>
    <row r="7" spans="1:22" ht="14.4" customHeight="1" x14ac:dyDescent="0.3">
      <c r="A7" s="31">
        <v>29</v>
      </c>
      <c r="B7" s="32">
        <f>B6</f>
        <v>942.97</v>
      </c>
      <c r="C7" s="33"/>
      <c r="D7" s="34">
        <f>D6</f>
        <v>13201.58</v>
      </c>
      <c r="E7" s="35"/>
      <c r="F7" s="33">
        <f>ROUND('[1]nómina-20'!F9*1.02/12,2)*12</f>
        <v>2048.2799999999997</v>
      </c>
      <c r="G7" s="36"/>
      <c r="H7" s="33">
        <f t="shared" si="1"/>
        <v>2048.2799999999997</v>
      </c>
      <c r="I7" s="37"/>
      <c r="J7" s="38">
        <f t="shared" si="2"/>
        <v>28675.919999999998</v>
      </c>
      <c r="K7" s="35"/>
      <c r="L7" s="33">
        <f t="shared" si="0"/>
        <v>682.81</v>
      </c>
      <c r="M7" s="36"/>
      <c r="N7" s="39">
        <f>ROUND('[1]nómina-20'!N9*1.02/12,2)*12</f>
        <v>8193.7199999999993</v>
      </c>
      <c r="O7" s="35"/>
      <c r="P7" s="40" t="s">
        <v>17</v>
      </c>
      <c r="Q7" s="41" t="s">
        <v>12</v>
      </c>
      <c r="R7" s="42"/>
      <c r="S7" s="46">
        <v>1040.69</v>
      </c>
      <c r="T7" s="47">
        <v>759</v>
      </c>
      <c r="U7" s="48">
        <f>(S7*12)+(T7*2)</f>
        <v>14006.28</v>
      </c>
      <c r="V7" s="49"/>
    </row>
    <row r="8" spans="1:22" ht="14.4" customHeight="1" x14ac:dyDescent="0.3">
      <c r="A8" s="50">
        <v>28</v>
      </c>
      <c r="B8" s="32">
        <v>903.35</v>
      </c>
      <c r="C8" s="32"/>
      <c r="D8" s="51">
        <f>B8*14</f>
        <v>12646.9</v>
      </c>
      <c r="E8" s="52"/>
      <c r="F8" s="32">
        <f>ROUND('[1]nómina-20'!F10*1.02/12,2)*12</f>
        <v>1898.7599999999998</v>
      </c>
      <c r="G8" s="53"/>
      <c r="H8" s="32">
        <f t="shared" si="1"/>
        <v>1898.7599999999998</v>
      </c>
      <c r="I8" s="54"/>
      <c r="J8" s="38">
        <f t="shared" si="2"/>
        <v>26582.639999999996</v>
      </c>
      <c r="K8" s="52"/>
      <c r="L8" s="32">
        <f t="shared" si="0"/>
        <v>625.34</v>
      </c>
      <c r="M8" s="53"/>
      <c r="N8" s="48">
        <f>ROUND('[1]nómina-20'!N10*1.02/12,2)*12</f>
        <v>7504.08</v>
      </c>
      <c r="O8" s="52"/>
      <c r="P8" s="55" t="s">
        <v>18</v>
      </c>
      <c r="Q8" s="41" t="s">
        <v>12</v>
      </c>
      <c r="R8" s="42"/>
      <c r="S8" s="128" t="s">
        <v>21</v>
      </c>
      <c r="T8" s="129"/>
      <c r="U8" s="129"/>
      <c r="V8" s="130"/>
    </row>
    <row r="9" spans="1:22" ht="14.4" customHeight="1" x14ac:dyDescent="0.3">
      <c r="A9" s="50">
        <v>27</v>
      </c>
      <c r="B9" s="32">
        <v>863.66</v>
      </c>
      <c r="C9" s="32"/>
      <c r="D9" s="51">
        <f>B9*14</f>
        <v>12091.24</v>
      </c>
      <c r="E9" s="52"/>
      <c r="F9" s="32">
        <f>ROUND('[1]nómina-20'!F11*1.02/12,2)*12</f>
        <v>1649.04</v>
      </c>
      <c r="G9" s="53"/>
      <c r="H9" s="32">
        <f t="shared" si="1"/>
        <v>1649.04</v>
      </c>
      <c r="I9" s="54"/>
      <c r="J9" s="38">
        <f t="shared" si="2"/>
        <v>23086.559999999998</v>
      </c>
      <c r="K9" s="52"/>
      <c r="L9" s="32">
        <f t="shared" si="0"/>
        <v>613.34</v>
      </c>
      <c r="M9" s="53"/>
      <c r="N9" s="48">
        <f>ROUND('[1]nómina-20'!N11*1.02/12,2)*12</f>
        <v>7360.08</v>
      </c>
      <c r="O9" s="52"/>
      <c r="P9" s="55" t="s">
        <v>19</v>
      </c>
      <c r="Q9" s="41" t="s">
        <v>12</v>
      </c>
      <c r="R9" s="42"/>
      <c r="S9" s="46">
        <v>781.39</v>
      </c>
      <c r="T9" s="47">
        <v>675.35</v>
      </c>
      <c r="U9" s="48">
        <f>(S9*12)+(T9*2)</f>
        <v>10727.380000000001</v>
      </c>
      <c r="V9" s="49"/>
    </row>
    <row r="10" spans="1:22" s="57" customFormat="1" ht="14.4" customHeight="1" x14ac:dyDescent="0.3">
      <c r="A10" s="50">
        <v>26</v>
      </c>
      <c r="B10" s="32">
        <v>757.72</v>
      </c>
      <c r="C10" s="32"/>
      <c r="D10" s="51">
        <f>B10*14</f>
        <v>10608.08</v>
      </c>
      <c r="E10" s="52"/>
      <c r="F10" s="32">
        <f>ROUND('[1]nómina-20'!F12*1.02/12,2)*12</f>
        <v>1649.04</v>
      </c>
      <c r="G10" s="53"/>
      <c r="H10" s="32">
        <f t="shared" si="1"/>
        <v>1649.04</v>
      </c>
      <c r="I10" s="54"/>
      <c r="J10" s="38">
        <f t="shared" si="2"/>
        <v>23086.559999999998</v>
      </c>
      <c r="K10" s="52"/>
      <c r="L10" s="32">
        <f t="shared" si="0"/>
        <v>613.34</v>
      </c>
      <c r="M10" s="53"/>
      <c r="N10" s="48">
        <f>ROUND('[1]nómina-20'!N12*1.02/12,2)*12</f>
        <v>7360.08</v>
      </c>
      <c r="O10" s="52"/>
      <c r="P10" s="55" t="s">
        <v>20</v>
      </c>
      <c r="Q10" s="41" t="s">
        <v>12</v>
      </c>
      <c r="R10" s="42"/>
      <c r="S10" s="131" t="s">
        <v>24</v>
      </c>
      <c r="T10" s="132"/>
      <c r="U10" s="132"/>
      <c r="V10" s="133"/>
    </row>
    <row r="11" spans="1:22" ht="14.4" customHeight="1" x14ac:dyDescent="0.3">
      <c r="A11" s="50">
        <v>26</v>
      </c>
      <c r="B11" s="32">
        <f>B10</f>
        <v>757.72</v>
      </c>
      <c r="C11" s="32"/>
      <c r="D11" s="51">
        <f>B11*14</f>
        <v>10608.08</v>
      </c>
      <c r="E11" s="52"/>
      <c r="F11" s="32">
        <f>ROUND('[1]nómina-20'!F13*1.02/12,2)*12</f>
        <v>1588.92</v>
      </c>
      <c r="G11" s="53"/>
      <c r="H11" s="32">
        <f t="shared" si="1"/>
        <v>1588.92</v>
      </c>
      <c r="I11" s="54"/>
      <c r="J11" s="38">
        <f t="shared" si="2"/>
        <v>22244.880000000001</v>
      </c>
      <c r="K11" s="52"/>
      <c r="L11" s="32">
        <f t="shared" si="0"/>
        <v>601.29</v>
      </c>
      <c r="M11" s="53"/>
      <c r="N11" s="48">
        <f>ROUND('[1]nómina-20'!N13*1.02/12,2)*12</f>
        <v>7215.48</v>
      </c>
      <c r="O11" s="52"/>
      <c r="P11" s="55" t="s">
        <v>22</v>
      </c>
      <c r="Q11" s="41" t="s">
        <v>12</v>
      </c>
      <c r="R11" s="58"/>
      <c r="S11" s="66">
        <v>650.33000000000004</v>
      </c>
      <c r="T11" s="67">
        <v>644.4</v>
      </c>
      <c r="U11" s="48">
        <f>(S11*12)+(T11*2)</f>
        <v>9092.76</v>
      </c>
      <c r="V11" s="68"/>
    </row>
    <row r="12" spans="1:22" ht="14.4" customHeight="1" x14ac:dyDescent="0.3">
      <c r="A12" s="59">
        <v>25</v>
      </c>
      <c r="B12" s="60">
        <v>672.26</v>
      </c>
      <c r="C12" s="60"/>
      <c r="D12" s="51">
        <f>B12*14</f>
        <v>9411.64</v>
      </c>
      <c r="E12" s="61"/>
      <c r="F12" s="32">
        <f>ROUND('[1]nómina-20'!F14*1.02/12,2)*12</f>
        <v>1430.04</v>
      </c>
      <c r="G12" s="62"/>
      <c r="H12" s="32">
        <f t="shared" si="1"/>
        <v>1430.04</v>
      </c>
      <c r="I12" s="63"/>
      <c r="J12" s="38">
        <f t="shared" si="2"/>
        <v>20020.559999999998</v>
      </c>
      <c r="K12" s="61"/>
      <c r="L12" s="32">
        <f t="shared" si="0"/>
        <v>494.33</v>
      </c>
      <c r="M12" s="62"/>
      <c r="N12" s="48">
        <f>ROUND('[1]nómina-20'!N14*1.02/12,2)*12</f>
        <v>5931.96</v>
      </c>
      <c r="O12" s="61"/>
      <c r="P12" s="64" t="s">
        <v>23</v>
      </c>
      <c r="Q12" s="65" t="s">
        <v>12</v>
      </c>
      <c r="R12" s="58"/>
      <c r="S12" s="131" t="s">
        <v>63</v>
      </c>
      <c r="T12" s="132"/>
      <c r="U12" s="132"/>
      <c r="V12" s="133"/>
    </row>
    <row r="13" spans="1:22" ht="14.4" customHeight="1" thickBot="1" x14ac:dyDescent="0.35">
      <c r="A13" s="50">
        <v>25</v>
      </c>
      <c r="B13" s="32">
        <f>B12</f>
        <v>672.26</v>
      </c>
      <c r="C13" s="32"/>
      <c r="D13" s="51">
        <f>D12</f>
        <v>9411.64</v>
      </c>
      <c r="E13" s="52"/>
      <c r="F13" s="32">
        <f>ROUND('[1]nómina-20'!F15*1.02/12,2)*12</f>
        <v>1271.28</v>
      </c>
      <c r="G13" s="53"/>
      <c r="H13" s="32">
        <f t="shared" si="1"/>
        <v>1271.28</v>
      </c>
      <c r="I13" s="54"/>
      <c r="J13" s="38">
        <f t="shared" si="2"/>
        <v>17797.920000000002</v>
      </c>
      <c r="K13" s="52"/>
      <c r="L13" s="32">
        <f t="shared" si="0"/>
        <v>494.33</v>
      </c>
      <c r="M13" s="53"/>
      <c r="N13" s="48">
        <f>ROUND('[1]nómina-20'!N15*1.02/12,2)*12</f>
        <v>5931.96</v>
      </c>
      <c r="O13" s="52"/>
      <c r="P13" s="55" t="s">
        <v>25</v>
      </c>
      <c r="Q13" s="41" t="s">
        <v>12</v>
      </c>
      <c r="R13" s="42"/>
      <c r="S13" s="69">
        <v>595.22</v>
      </c>
      <c r="T13" s="70">
        <v>595.22</v>
      </c>
      <c r="U13" s="71">
        <f>S13*14</f>
        <v>8333.08</v>
      </c>
      <c r="V13" s="72"/>
    </row>
    <row r="14" spans="1:22" ht="14.4" customHeight="1" thickTop="1" x14ac:dyDescent="0.3">
      <c r="A14" s="50">
        <v>25</v>
      </c>
      <c r="B14" s="32">
        <f>B13</f>
        <v>672.26</v>
      </c>
      <c r="C14" s="32"/>
      <c r="D14" s="51">
        <f>D12</f>
        <v>9411.64</v>
      </c>
      <c r="E14" s="52"/>
      <c r="F14" s="32">
        <f>ROUND('[1]nómina-20'!F16*1.02/12,2)*12</f>
        <v>1271.28</v>
      </c>
      <c r="G14" s="53"/>
      <c r="H14" s="32">
        <f t="shared" si="1"/>
        <v>1271.28</v>
      </c>
      <c r="I14" s="54"/>
      <c r="J14" s="38">
        <f t="shared" si="2"/>
        <v>17797.920000000002</v>
      </c>
      <c r="K14" s="52"/>
      <c r="L14" s="32">
        <f t="shared" si="0"/>
        <v>494.33</v>
      </c>
      <c r="M14" s="53"/>
      <c r="N14" s="48">
        <f>ROUND('[1]nómina-20'!N16*1.02/12,2)*12</f>
        <v>5931.96</v>
      </c>
      <c r="O14" s="52"/>
      <c r="P14" s="55" t="s">
        <v>26</v>
      </c>
      <c r="Q14" s="41" t="s">
        <v>12</v>
      </c>
      <c r="R14" s="42"/>
    </row>
    <row r="15" spans="1:22" ht="14.4" customHeight="1" thickBot="1" x14ac:dyDescent="0.35">
      <c r="A15" s="50">
        <v>25</v>
      </c>
      <c r="B15" s="32">
        <f>B14</f>
        <v>672.26</v>
      </c>
      <c r="C15" s="32"/>
      <c r="D15" s="51">
        <f>D12</f>
        <v>9411.64</v>
      </c>
      <c r="E15" s="52"/>
      <c r="F15" s="32">
        <f>ROUND('[1]nómina-20'!F17*1.02/12,2)*12</f>
        <v>1271.28</v>
      </c>
      <c r="G15" s="53"/>
      <c r="H15" s="32">
        <f t="shared" si="1"/>
        <v>1271.28</v>
      </c>
      <c r="I15" s="54"/>
      <c r="J15" s="38">
        <f t="shared" si="2"/>
        <v>17797.920000000002</v>
      </c>
      <c r="K15" s="52"/>
      <c r="L15" s="32">
        <f t="shared" si="0"/>
        <v>494.33</v>
      </c>
      <c r="M15" s="53"/>
      <c r="N15" s="48">
        <f>ROUND('[1]nómina-20'!N17*1.02/12,2)*12</f>
        <v>5931.96</v>
      </c>
      <c r="O15" s="52"/>
      <c r="P15" s="55" t="s">
        <v>27</v>
      </c>
      <c r="Q15" s="41" t="s">
        <v>12</v>
      </c>
      <c r="R15" s="42"/>
    </row>
    <row r="16" spans="1:22" ht="14.4" customHeight="1" thickTop="1" thickBot="1" x14ac:dyDescent="0.35">
      <c r="A16" s="50">
        <v>24</v>
      </c>
      <c r="B16" s="32">
        <v>632.6</v>
      </c>
      <c r="C16" s="32"/>
      <c r="D16" s="51">
        <f>B16*14</f>
        <v>8856.4</v>
      </c>
      <c r="E16" s="52"/>
      <c r="F16" s="32">
        <f>ROUND('[1]nómina-20'!F18*1.02/12,2)*12</f>
        <v>1016.52</v>
      </c>
      <c r="G16" s="53"/>
      <c r="H16" s="32">
        <f t="shared" si="1"/>
        <v>1016.52</v>
      </c>
      <c r="I16" s="54"/>
      <c r="J16" s="38">
        <f t="shared" si="2"/>
        <v>14231.279999999999</v>
      </c>
      <c r="K16" s="52"/>
      <c r="L16" s="32">
        <f t="shared" si="0"/>
        <v>412.85999999999996</v>
      </c>
      <c r="M16" s="53"/>
      <c r="N16" s="48">
        <f>ROUND('[1]nómina-20'!N18*1.02/12,2)*12</f>
        <v>4954.32</v>
      </c>
      <c r="O16" s="52"/>
      <c r="P16" s="55" t="s">
        <v>28</v>
      </c>
      <c r="Q16" s="41" t="s">
        <v>12</v>
      </c>
      <c r="R16" s="42"/>
      <c r="S16" s="13" t="s">
        <v>31</v>
      </c>
      <c r="T16" s="14"/>
      <c r="U16" s="14"/>
      <c r="V16" s="15"/>
    </row>
    <row r="17" spans="1:22" ht="14.4" customHeight="1" x14ac:dyDescent="0.3">
      <c r="A17" s="50">
        <v>24</v>
      </c>
      <c r="B17" s="32">
        <f>B16</f>
        <v>632.6</v>
      </c>
      <c r="C17" s="32"/>
      <c r="D17" s="51">
        <f>D16</f>
        <v>8856.4</v>
      </c>
      <c r="E17" s="52"/>
      <c r="F17" s="32">
        <f>ROUND('[1]nómina-20'!F19*1.02/12,2)*12</f>
        <v>1016.52</v>
      </c>
      <c r="G17" s="53"/>
      <c r="H17" s="32">
        <f t="shared" si="1"/>
        <v>1016.52</v>
      </c>
      <c r="I17" s="54"/>
      <c r="J17" s="38">
        <f t="shared" si="2"/>
        <v>14231.279999999999</v>
      </c>
      <c r="K17" s="52"/>
      <c r="L17" s="32">
        <f t="shared" si="0"/>
        <v>412.85999999999996</v>
      </c>
      <c r="M17" s="53"/>
      <c r="N17" s="48">
        <f>ROUND('[1]nómina-20'!N19*1.02/12,2)*12</f>
        <v>4954.32</v>
      </c>
      <c r="O17" s="52"/>
      <c r="P17" s="55" t="s">
        <v>29</v>
      </c>
      <c r="Q17" s="41" t="s">
        <v>12</v>
      </c>
      <c r="R17" s="42"/>
      <c r="S17" s="73"/>
      <c r="T17" s="74" t="s">
        <v>33</v>
      </c>
      <c r="U17" s="75" t="s">
        <v>34</v>
      </c>
      <c r="V17" s="76"/>
    </row>
    <row r="18" spans="1:22" ht="14.4" customHeight="1" x14ac:dyDescent="0.3">
      <c r="A18" s="50">
        <v>24</v>
      </c>
      <c r="B18" s="32">
        <f>B17</f>
        <v>632.6</v>
      </c>
      <c r="C18" s="32"/>
      <c r="D18" s="51">
        <f>D16</f>
        <v>8856.4</v>
      </c>
      <c r="E18" s="52"/>
      <c r="F18" s="32">
        <f>ROUND('[1]nómina-20'!F20*1.02/12,2)*12</f>
        <v>1016.52</v>
      </c>
      <c r="G18" s="53"/>
      <c r="H18" s="32">
        <f t="shared" si="1"/>
        <v>1016.52</v>
      </c>
      <c r="I18" s="54"/>
      <c r="J18" s="38">
        <f t="shared" si="2"/>
        <v>14231.279999999999</v>
      </c>
      <c r="K18" s="52"/>
      <c r="L18" s="32">
        <f t="shared" si="0"/>
        <v>412.85999999999996</v>
      </c>
      <c r="M18" s="53"/>
      <c r="N18" s="48">
        <f>ROUND('[1]nómina-20'!N20*1.02/12,2)*12</f>
        <v>4954.32</v>
      </c>
      <c r="O18" s="52"/>
      <c r="P18" s="55" t="s">
        <v>30</v>
      </c>
      <c r="Q18" s="41" t="s">
        <v>12</v>
      </c>
      <c r="R18" s="42"/>
      <c r="S18" s="77" t="s">
        <v>13</v>
      </c>
      <c r="T18" s="47">
        <v>46.32</v>
      </c>
      <c r="U18" s="48">
        <v>28.59</v>
      </c>
      <c r="V18" s="56"/>
    </row>
    <row r="19" spans="1:22" ht="14.4" customHeight="1" x14ac:dyDescent="0.3">
      <c r="A19" s="50">
        <v>22</v>
      </c>
      <c r="B19" s="32">
        <v>553.29999999999995</v>
      </c>
      <c r="C19" s="32"/>
      <c r="D19" s="51">
        <f>B19*14</f>
        <v>7746.1999999999989</v>
      </c>
      <c r="E19" s="52"/>
      <c r="F19" s="32">
        <f>ROUND('[1]nómina-20'!F21*1.02/12,2)*12</f>
        <v>1352.76</v>
      </c>
      <c r="G19" s="53"/>
      <c r="H19" s="32">
        <f t="shared" si="1"/>
        <v>1352.76</v>
      </c>
      <c r="I19" s="54"/>
      <c r="J19" s="38">
        <f t="shared" si="2"/>
        <v>18938.64</v>
      </c>
      <c r="K19" s="52"/>
      <c r="L19" s="32">
        <f t="shared" si="0"/>
        <v>622.15</v>
      </c>
      <c r="M19" s="53"/>
      <c r="N19" s="48">
        <f>ROUND('[1]nómina-20'!N21*1.02/12,2)*12</f>
        <v>7465.7999999999993</v>
      </c>
      <c r="O19" s="52"/>
      <c r="P19" s="55" t="s">
        <v>32</v>
      </c>
      <c r="Q19" s="41" t="s">
        <v>12</v>
      </c>
      <c r="R19" s="42"/>
      <c r="S19" s="78" t="s">
        <v>16</v>
      </c>
      <c r="T19" s="47">
        <v>37.78</v>
      </c>
      <c r="U19" s="48">
        <v>27.54</v>
      </c>
      <c r="V19" s="56"/>
    </row>
    <row r="20" spans="1:22" ht="14.4" customHeight="1" x14ac:dyDescent="0.3">
      <c r="A20" s="50">
        <v>22</v>
      </c>
      <c r="B20" s="32">
        <f>B19</f>
        <v>553.29999999999995</v>
      </c>
      <c r="C20" s="32"/>
      <c r="D20" s="51">
        <f>D19</f>
        <v>7746.1999999999989</v>
      </c>
      <c r="E20" s="52"/>
      <c r="F20" s="32">
        <f>ROUND('[1]nómina-20'!F22*1.02/12,2)*12</f>
        <v>1016.52</v>
      </c>
      <c r="G20" s="53"/>
      <c r="H20" s="32">
        <f t="shared" si="1"/>
        <v>1016.52</v>
      </c>
      <c r="I20" s="54"/>
      <c r="J20" s="38">
        <f t="shared" si="2"/>
        <v>14231.279999999999</v>
      </c>
      <c r="K20" s="52"/>
      <c r="L20" s="32">
        <f t="shared" si="0"/>
        <v>412.85999999999996</v>
      </c>
      <c r="M20" s="53"/>
      <c r="N20" s="48">
        <f>ROUND('[1]nómina-20'!N22*1.02/12,2)*12</f>
        <v>4954.32</v>
      </c>
      <c r="O20" s="52"/>
      <c r="P20" s="55" t="s">
        <v>35</v>
      </c>
      <c r="Q20" s="41" t="s">
        <v>12</v>
      </c>
      <c r="R20" s="42"/>
      <c r="S20" s="78" t="s">
        <v>21</v>
      </c>
      <c r="T20" s="47">
        <v>28.59</v>
      </c>
      <c r="U20" s="48">
        <v>24.69</v>
      </c>
      <c r="V20" s="56"/>
    </row>
    <row r="21" spans="1:22" ht="14.4" customHeight="1" x14ac:dyDescent="0.3">
      <c r="A21" s="50">
        <v>21</v>
      </c>
      <c r="B21" s="32">
        <v>513.71</v>
      </c>
      <c r="C21" s="32"/>
      <c r="D21" s="51">
        <f>B21*14</f>
        <v>7191.9400000000005</v>
      </c>
      <c r="E21" s="52"/>
      <c r="F21" s="32">
        <f>ROUND('[1]nómina-20'!F23*1.02/12,2)*12</f>
        <v>764.40000000000009</v>
      </c>
      <c r="G21" s="53"/>
      <c r="H21" s="32">
        <f t="shared" si="1"/>
        <v>764.40000000000009</v>
      </c>
      <c r="I21" s="54"/>
      <c r="J21" s="38">
        <f t="shared" si="2"/>
        <v>10701.600000000002</v>
      </c>
      <c r="K21" s="52"/>
      <c r="L21" s="32">
        <f t="shared" si="0"/>
        <v>388.24</v>
      </c>
      <c r="M21" s="53"/>
      <c r="N21" s="48">
        <f>ROUND('[1]nómina-20'!N23*1.02/12,2)*12</f>
        <v>4658.88</v>
      </c>
      <c r="O21" s="52"/>
      <c r="P21" s="55" t="s">
        <v>36</v>
      </c>
      <c r="Q21" s="41" t="s">
        <v>12</v>
      </c>
      <c r="R21" s="42"/>
      <c r="S21" s="78" t="s">
        <v>24</v>
      </c>
      <c r="T21" s="47">
        <v>19.46</v>
      </c>
      <c r="U21" s="48">
        <v>19.27</v>
      </c>
      <c r="V21" s="56"/>
    </row>
    <row r="22" spans="1:22" ht="14.4" customHeight="1" thickBot="1" x14ac:dyDescent="0.35">
      <c r="A22" s="59">
        <v>21</v>
      </c>
      <c r="B22" s="60">
        <f>B21</f>
        <v>513.71</v>
      </c>
      <c r="C22" s="60"/>
      <c r="D22" s="79">
        <f>D21</f>
        <v>7191.9400000000005</v>
      </c>
      <c r="E22" s="61"/>
      <c r="F22" s="32">
        <f>ROUND('[1]nómina-20'!F24*1.02/12,2)*12</f>
        <v>764.40000000000009</v>
      </c>
      <c r="G22" s="62"/>
      <c r="H22" s="60">
        <f t="shared" si="1"/>
        <v>764.40000000000009</v>
      </c>
      <c r="I22" s="63"/>
      <c r="J22" s="79">
        <f t="shared" si="2"/>
        <v>10701.600000000002</v>
      </c>
      <c r="K22" s="61"/>
      <c r="L22" s="32">
        <f t="shared" si="0"/>
        <v>363.62000000000006</v>
      </c>
      <c r="M22" s="62"/>
      <c r="N22" s="48">
        <f>ROUND('[1]nómina-20'!N24*1.02/12,2)*12</f>
        <v>4363.4400000000005</v>
      </c>
      <c r="O22" s="61"/>
      <c r="P22" s="64" t="s">
        <v>37</v>
      </c>
      <c r="Q22" s="41" t="s">
        <v>12</v>
      </c>
      <c r="R22" s="42"/>
      <c r="S22" s="80" t="s">
        <v>64</v>
      </c>
      <c r="T22" s="70">
        <v>14.65</v>
      </c>
      <c r="U22" s="71">
        <v>14.65</v>
      </c>
      <c r="V22" s="81"/>
    </row>
    <row r="23" spans="1:22" ht="14.4" customHeight="1" thickTop="1" x14ac:dyDescent="0.3">
      <c r="A23" s="50">
        <v>21</v>
      </c>
      <c r="B23" s="32">
        <f>B22</f>
        <v>513.71</v>
      </c>
      <c r="C23" s="32"/>
      <c r="D23" s="51">
        <f>D21</f>
        <v>7191.9400000000005</v>
      </c>
      <c r="E23" s="52"/>
      <c r="F23" s="32">
        <f>ROUND('[1]nómina-20'!F25*1.02/12,2)*12</f>
        <v>764.40000000000009</v>
      </c>
      <c r="G23" s="53"/>
      <c r="H23" s="32">
        <f t="shared" si="1"/>
        <v>764.40000000000009</v>
      </c>
      <c r="I23" s="54"/>
      <c r="J23" s="38">
        <f t="shared" si="2"/>
        <v>10701.600000000002</v>
      </c>
      <c r="K23" s="52"/>
      <c r="L23" s="32">
        <f t="shared" si="0"/>
        <v>388.24</v>
      </c>
      <c r="M23" s="53"/>
      <c r="N23" s="48">
        <f>N21</f>
        <v>4658.88</v>
      </c>
      <c r="O23" s="52"/>
      <c r="P23" s="55" t="s">
        <v>38</v>
      </c>
      <c r="Q23" s="41" t="s">
        <v>12</v>
      </c>
      <c r="R23" s="42"/>
      <c r="S23" s="44"/>
      <c r="T23" s="44"/>
      <c r="U23" s="30"/>
      <c r="V23" s="12"/>
    </row>
    <row r="24" spans="1:22" ht="14.4" customHeight="1" thickBot="1" x14ac:dyDescent="0.35">
      <c r="A24" s="50">
        <v>21</v>
      </c>
      <c r="B24" s="32">
        <f>B21</f>
        <v>513.71</v>
      </c>
      <c r="C24" s="32"/>
      <c r="D24" s="51">
        <f>B24*14</f>
        <v>7191.9400000000005</v>
      </c>
      <c r="E24" s="52"/>
      <c r="F24" s="32">
        <f>ROUND('[1]nómina-20'!F27*1.02/12,2)*12</f>
        <v>809.40000000000009</v>
      </c>
      <c r="G24" s="53"/>
      <c r="H24" s="32">
        <f t="shared" si="1"/>
        <v>809.40000000000009</v>
      </c>
      <c r="I24" s="54"/>
      <c r="J24" s="38">
        <f t="shared" si="2"/>
        <v>11331.600000000002</v>
      </c>
      <c r="K24" s="52"/>
      <c r="L24" s="32">
        <f t="shared" si="0"/>
        <v>363.62000000000006</v>
      </c>
      <c r="M24" s="53"/>
      <c r="N24" s="48">
        <f>ROUND('[1]nómina-20'!N27*1.02/12,2)*12</f>
        <v>4363.4400000000005</v>
      </c>
      <c r="O24" s="52"/>
      <c r="P24" s="55" t="s">
        <v>39</v>
      </c>
      <c r="Q24" s="41" t="s">
        <v>12</v>
      </c>
      <c r="R24" s="42"/>
      <c r="S24" s="82"/>
      <c r="T24" s="82"/>
      <c r="U24" s="82"/>
      <c r="V24" s="83"/>
    </row>
    <row r="25" spans="1:22" ht="14.4" customHeight="1" thickTop="1" thickBot="1" x14ac:dyDescent="0.35">
      <c r="A25" s="50">
        <v>20</v>
      </c>
      <c r="B25" s="32">
        <v>477.19</v>
      </c>
      <c r="C25" s="32"/>
      <c r="D25" s="51">
        <f>B25*14</f>
        <v>6680.66</v>
      </c>
      <c r="E25" s="52"/>
      <c r="F25" s="32">
        <f>ROUND('[1]nómina-20'!F28*1.02/12,2)*12</f>
        <v>893.16000000000008</v>
      </c>
      <c r="G25" s="53"/>
      <c r="H25" s="32">
        <f>F25</f>
        <v>893.16000000000008</v>
      </c>
      <c r="I25" s="54"/>
      <c r="J25" s="38">
        <f>(F25*12)+(H25*2)</f>
        <v>12504.240000000002</v>
      </c>
      <c r="K25" s="52"/>
      <c r="L25" s="32">
        <f t="shared" si="0"/>
        <v>492.10000000000008</v>
      </c>
      <c r="M25" s="53"/>
      <c r="N25" s="48">
        <f>ROUND('[1]nómina-20'!N28*1.02/12,2)*12</f>
        <v>5905.2000000000007</v>
      </c>
      <c r="O25" s="52"/>
      <c r="P25" s="55" t="s">
        <v>40</v>
      </c>
      <c r="Q25" s="41" t="s">
        <v>12</v>
      </c>
      <c r="R25" s="42"/>
      <c r="S25" s="134" t="s">
        <v>43</v>
      </c>
      <c r="T25" s="135"/>
      <c r="U25" s="135"/>
      <c r="V25" s="136"/>
    </row>
    <row r="26" spans="1:22" ht="14.4" customHeight="1" x14ac:dyDescent="0.3">
      <c r="A26" s="50">
        <v>20</v>
      </c>
      <c r="B26" s="32">
        <f>B25</f>
        <v>477.19</v>
      </c>
      <c r="C26" s="32"/>
      <c r="D26" s="51">
        <f>D25</f>
        <v>6680.66</v>
      </c>
      <c r="E26" s="52"/>
      <c r="F26" s="32">
        <f>ROUND('[1]nómina-20'!F29*1.02/12,2)*12</f>
        <v>809.40000000000009</v>
      </c>
      <c r="G26" s="53"/>
      <c r="H26" s="32">
        <f t="shared" si="1"/>
        <v>809.40000000000009</v>
      </c>
      <c r="I26" s="54"/>
      <c r="J26" s="38">
        <f t="shared" si="2"/>
        <v>11331.600000000002</v>
      </c>
      <c r="K26" s="52"/>
      <c r="L26" s="32">
        <f t="shared" si="0"/>
        <v>363.62000000000006</v>
      </c>
      <c r="M26" s="53"/>
      <c r="N26" s="48">
        <f>ROUND('[1]nómina-20'!N29*1.02/12,2)*12</f>
        <v>4363.4400000000005</v>
      </c>
      <c r="O26" s="52"/>
      <c r="P26" s="55" t="s">
        <v>41</v>
      </c>
      <c r="Q26" s="41" t="s">
        <v>12</v>
      </c>
      <c r="R26" s="42"/>
      <c r="S26" s="85"/>
      <c r="T26" s="86"/>
      <c r="U26" s="86"/>
      <c r="V26" s="87"/>
    </row>
    <row r="27" spans="1:22" ht="14.4" customHeight="1" x14ac:dyDescent="0.3">
      <c r="A27" s="50">
        <v>20</v>
      </c>
      <c r="B27" s="32">
        <f>B25</f>
        <v>477.19</v>
      </c>
      <c r="C27" s="32"/>
      <c r="D27" s="51">
        <f>B27*14</f>
        <v>6680.66</v>
      </c>
      <c r="E27" s="52"/>
      <c r="F27" s="32">
        <f>ROUND('[1]nómina-20'!F30*1.02/12,2)*12</f>
        <v>809.40000000000009</v>
      </c>
      <c r="G27" s="53"/>
      <c r="H27" s="32">
        <f t="shared" si="1"/>
        <v>809.40000000000009</v>
      </c>
      <c r="I27" s="54"/>
      <c r="J27" s="38">
        <f>(F27*12)+(H27*2)</f>
        <v>11331.600000000002</v>
      </c>
      <c r="K27" s="52"/>
      <c r="L27" s="32">
        <f t="shared" si="0"/>
        <v>363.62000000000006</v>
      </c>
      <c r="M27" s="53"/>
      <c r="N27" s="48">
        <f>ROUND('[1]nómina-20'!N30*1.02/12,2)*12</f>
        <v>4363.4400000000005</v>
      </c>
      <c r="O27" s="52"/>
      <c r="P27" s="55" t="s">
        <v>42</v>
      </c>
      <c r="Q27" s="41" t="s">
        <v>12</v>
      </c>
      <c r="R27" s="42"/>
      <c r="S27" s="137" t="s">
        <v>13</v>
      </c>
      <c r="T27" s="138"/>
      <c r="U27" s="138"/>
      <c r="V27" s="139"/>
    </row>
    <row r="28" spans="1:22" ht="14.4" customHeight="1" x14ac:dyDescent="0.3">
      <c r="A28" s="50">
        <v>20</v>
      </c>
      <c r="B28" s="32">
        <f>B25</f>
        <v>477.19</v>
      </c>
      <c r="C28" s="32"/>
      <c r="D28" s="51">
        <f>D33</f>
        <v>6339.62</v>
      </c>
      <c r="E28" s="52"/>
      <c r="F28" s="32">
        <f>ROUND('[1]nómina-20'!F31*1.02/12,2)*12</f>
        <v>746.04</v>
      </c>
      <c r="G28" s="53"/>
      <c r="H28" s="32">
        <f t="shared" si="1"/>
        <v>746.04</v>
      </c>
      <c r="I28" s="54"/>
      <c r="J28" s="38">
        <f t="shared" si="2"/>
        <v>10444.56</v>
      </c>
      <c r="K28" s="52"/>
      <c r="L28" s="32">
        <f t="shared" si="0"/>
        <v>363.62000000000006</v>
      </c>
      <c r="M28" s="53"/>
      <c r="N28" s="48">
        <f>ROUND('[1]nómina-20'!N31*1.02/12,2)*12</f>
        <v>4363.4400000000005</v>
      </c>
      <c r="O28" s="52"/>
      <c r="P28" s="55" t="s">
        <v>44</v>
      </c>
      <c r="Q28" s="84" t="s">
        <v>12</v>
      </c>
      <c r="R28" s="42"/>
      <c r="S28" s="89">
        <v>111.9</v>
      </c>
      <c r="T28" s="48"/>
      <c r="U28" s="47">
        <v>48.99</v>
      </c>
      <c r="V28" s="90"/>
    </row>
    <row r="29" spans="1:22" ht="14.4" customHeight="1" x14ac:dyDescent="0.3">
      <c r="A29" s="50">
        <v>20</v>
      </c>
      <c r="B29" s="32">
        <f>B25</f>
        <v>477.19</v>
      </c>
      <c r="C29" s="32"/>
      <c r="D29" s="51">
        <f>D25</f>
        <v>6680.66</v>
      </c>
      <c r="E29" s="52"/>
      <c r="F29" s="32">
        <f>ROUND('[1]nómina-20'!F32*1.02/12,2)*12</f>
        <v>764.40000000000009</v>
      </c>
      <c r="G29" s="53"/>
      <c r="H29" s="32">
        <f t="shared" si="1"/>
        <v>764.40000000000009</v>
      </c>
      <c r="I29" s="54"/>
      <c r="J29" s="38">
        <f t="shared" si="2"/>
        <v>10701.600000000002</v>
      </c>
      <c r="K29" s="52"/>
      <c r="L29" s="32">
        <f t="shared" si="0"/>
        <v>0</v>
      </c>
      <c r="M29" s="53"/>
      <c r="N29" s="48">
        <f>ROUND('[1]nómina-20'!N32*1.02/12,2)*12</f>
        <v>0</v>
      </c>
      <c r="O29" s="52"/>
      <c r="P29" s="55" t="s">
        <v>45</v>
      </c>
      <c r="Q29" s="41" t="s">
        <v>46</v>
      </c>
      <c r="R29" s="42"/>
      <c r="S29" s="91" t="s">
        <v>16</v>
      </c>
      <c r="T29" s="92"/>
      <c r="U29" s="92"/>
      <c r="V29" s="93"/>
    </row>
    <row r="30" spans="1:22" s="83" customFormat="1" ht="14.4" customHeight="1" x14ac:dyDescent="0.3">
      <c r="A30" s="50">
        <v>20</v>
      </c>
      <c r="B30" s="32">
        <f>B25</f>
        <v>477.19</v>
      </c>
      <c r="C30" s="32"/>
      <c r="D30" s="51">
        <f>D25</f>
        <v>6680.66</v>
      </c>
      <c r="E30" s="52"/>
      <c r="F30" s="32">
        <f>ROUND('[1]nómina-20'!F33*1.02/12,2)*12</f>
        <v>764.40000000000009</v>
      </c>
      <c r="G30" s="53"/>
      <c r="H30" s="32">
        <f t="shared" si="1"/>
        <v>764.40000000000009</v>
      </c>
      <c r="I30" s="54"/>
      <c r="J30" s="38">
        <f t="shared" si="2"/>
        <v>10701.600000000002</v>
      </c>
      <c r="K30" s="52"/>
      <c r="L30" s="32">
        <f t="shared" si="0"/>
        <v>363.62000000000006</v>
      </c>
      <c r="M30" s="53"/>
      <c r="N30" s="48">
        <f>ROUND('[1]nómina-20'!N33*1.02/12,2)*12</f>
        <v>4363.4400000000005</v>
      </c>
      <c r="O30" s="52"/>
      <c r="P30" s="55" t="s">
        <v>45</v>
      </c>
      <c r="Q30" s="41" t="s">
        <v>12</v>
      </c>
      <c r="R30" s="88"/>
      <c r="S30" s="89">
        <v>88.07</v>
      </c>
      <c r="T30" s="48"/>
      <c r="U30" s="47">
        <v>38.56</v>
      </c>
      <c r="V30" s="90"/>
    </row>
    <row r="31" spans="1:22" s="83" customFormat="1" ht="14.4" customHeight="1" x14ac:dyDescent="0.25">
      <c r="A31" s="50">
        <v>19</v>
      </c>
      <c r="B31" s="32">
        <v>452.83</v>
      </c>
      <c r="C31" s="32"/>
      <c r="D31" s="51">
        <f>B31*14</f>
        <v>6339.62</v>
      </c>
      <c r="E31" s="52"/>
      <c r="F31" s="32">
        <f>ROUND('[1]nómina-20'!F35*1.02/12,2)*12</f>
        <v>746.04</v>
      </c>
      <c r="G31" s="53"/>
      <c r="H31" s="32">
        <v>731.4</v>
      </c>
      <c r="I31" s="54"/>
      <c r="J31" s="38">
        <f t="shared" si="2"/>
        <v>10415.279999999999</v>
      </c>
      <c r="K31" s="52"/>
      <c r="L31" s="32">
        <f t="shared" si="0"/>
        <v>363.62000000000006</v>
      </c>
      <c r="M31" s="53"/>
      <c r="N31" s="48">
        <f>ROUND('[1]nómina-20'!N35*1.02/12,2)*12</f>
        <v>4363.4400000000005</v>
      </c>
      <c r="O31" s="52"/>
      <c r="P31" s="55" t="s">
        <v>47</v>
      </c>
      <c r="Q31" s="84" t="s">
        <v>12</v>
      </c>
      <c r="R31" s="88"/>
      <c r="S31" s="91" t="s">
        <v>21</v>
      </c>
      <c r="T31" s="92"/>
      <c r="U31" s="92"/>
      <c r="V31" s="93"/>
    </row>
    <row r="32" spans="1:22" s="83" customFormat="1" ht="14.4" customHeight="1" x14ac:dyDescent="0.25">
      <c r="A32" s="50">
        <v>19</v>
      </c>
      <c r="B32" s="32">
        <f>B31</f>
        <v>452.83</v>
      </c>
      <c r="C32" s="32"/>
      <c r="D32" s="51">
        <f>D31</f>
        <v>6339.62</v>
      </c>
      <c r="E32" s="52"/>
      <c r="F32" s="32">
        <f>ROUND('[1]nómina-20'!F36*1.02/12,2)*12</f>
        <v>746.04</v>
      </c>
      <c r="G32" s="53"/>
      <c r="H32" s="32">
        <v>731.4</v>
      </c>
      <c r="I32" s="54"/>
      <c r="J32" s="38">
        <f t="shared" si="2"/>
        <v>10415.279999999999</v>
      </c>
      <c r="K32" s="52"/>
      <c r="L32" s="32">
        <f t="shared" si="0"/>
        <v>0</v>
      </c>
      <c r="M32" s="53"/>
      <c r="N32" s="48">
        <f>ROUND('[1]nómina-20'!N36*1.02/12,2)*12</f>
        <v>0</v>
      </c>
      <c r="O32" s="52"/>
      <c r="P32" s="55" t="s">
        <v>47</v>
      </c>
      <c r="Q32" s="84" t="s">
        <v>46</v>
      </c>
      <c r="R32" s="88"/>
      <c r="S32" s="89">
        <v>67.64</v>
      </c>
      <c r="T32" s="48"/>
      <c r="U32" s="47">
        <v>29.61</v>
      </c>
      <c r="V32" s="90"/>
    </row>
    <row r="33" spans="1:22" s="83" customFormat="1" ht="14.4" customHeight="1" x14ac:dyDescent="0.25">
      <c r="A33" s="50">
        <v>19</v>
      </c>
      <c r="B33" s="32">
        <f>B32</f>
        <v>452.83</v>
      </c>
      <c r="C33" s="32"/>
      <c r="D33" s="51">
        <f>D32</f>
        <v>6339.62</v>
      </c>
      <c r="E33" s="52"/>
      <c r="F33" s="32">
        <f>ROUND('[1]nómina-20'!F37*1.02/12,2)*12</f>
        <v>676.8</v>
      </c>
      <c r="G33" s="53"/>
      <c r="H33" s="32">
        <f>F33</f>
        <v>676.8</v>
      </c>
      <c r="I33" s="54"/>
      <c r="J33" s="38">
        <f t="shared" si="2"/>
        <v>9475.1999999999989</v>
      </c>
      <c r="K33" s="52"/>
      <c r="L33" s="32">
        <f t="shared" si="0"/>
        <v>363.62000000000006</v>
      </c>
      <c r="M33" s="53"/>
      <c r="N33" s="48">
        <f>ROUND('[1]nómina-20'!N37*1.02/12,2)*12</f>
        <v>4363.4400000000005</v>
      </c>
      <c r="O33" s="52"/>
      <c r="P33" s="55" t="s">
        <v>48</v>
      </c>
      <c r="Q33" s="84" t="s">
        <v>12</v>
      </c>
      <c r="R33" s="88"/>
      <c r="S33" s="91" t="s">
        <v>24</v>
      </c>
      <c r="T33" s="92"/>
      <c r="U33" s="92"/>
      <c r="V33" s="93"/>
    </row>
    <row r="34" spans="1:22" s="83" customFormat="1" ht="14.4" customHeight="1" x14ac:dyDescent="0.25">
      <c r="A34" s="50">
        <v>19</v>
      </c>
      <c r="B34" s="32">
        <f>B33</f>
        <v>452.83</v>
      </c>
      <c r="C34" s="32"/>
      <c r="D34" s="51">
        <f>D33</f>
        <v>6339.62</v>
      </c>
      <c r="E34" s="52"/>
      <c r="F34" s="32">
        <f>ROUND('[1]nómina-20'!F38*1.02/12,2)*12</f>
        <v>676.8</v>
      </c>
      <c r="G34" s="53"/>
      <c r="H34" s="32">
        <f>F34</f>
        <v>676.8</v>
      </c>
      <c r="I34" s="54"/>
      <c r="J34" s="38">
        <f t="shared" si="2"/>
        <v>9475.1999999999989</v>
      </c>
      <c r="K34" s="52"/>
      <c r="L34" s="32">
        <f t="shared" si="0"/>
        <v>0</v>
      </c>
      <c r="M34" s="53"/>
      <c r="N34" s="48">
        <f>ROUND('[1]nómina-20'!N38*1.02/12,2)*12</f>
        <v>0</v>
      </c>
      <c r="O34" s="52"/>
      <c r="P34" s="55" t="s">
        <v>48</v>
      </c>
      <c r="Q34" s="84" t="s">
        <v>46</v>
      </c>
      <c r="R34" s="88"/>
      <c r="S34" s="89">
        <v>53.51</v>
      </c>
      <c r="T34" s="48"/>
      <c r="U34" s="47">
        <v>23.43</v>
      </c>
      <c r="V34" s="90"/>
    </row>
    <row r="35" spans="1:22" ht="14.4" customHeight="1" x14ac:dyDescent="0.3">
      <c r="A35" s="50">
        <v>19</v>
      </c>
      <c r="B35" s="32">
        <f>B34</f>
        <v>452.83</v>
      </c>
      <c r="C35" s="32"/>
      <c r="D35" s="51">
        <f>D33</f>
        <v>6339.62</v>
      </c>
      <c r="E35" s="52"/>
      <c r="F35" s="32">
        <f>ROUND('[1]nómina-20'!F39*1.02/12,2)*12</f>
        <v>676.8</v>
      </c>
      <c r="G35" s="53"/>
      <c r="H35" s="32">
        <f>F35</f>
        <v>676.8</v>
      </c>
      <c r="I35" s="54"/>
      <c r="J35" s="38">
        <f t="shared" si="2"/>
        <v>9475.1999999999989</v>
      </c>
      <c r="K35" s="52"/>
      <c r="L35" s="32">
        <f t="shared" si="0"/>
        <v>0</v>
      </c>
      <c r="M35" s="53"/>
      <c r="N35" s="48">
        <f>ROUND('[1]nómina-20'!N39*1.02/12,2)*12</f>
        <v>0</v>
      </c>
      <c r="O35" s="52"/>
      <c r="P35" s="55" t="s">
        <v>49</v>
      </c>
      <c r="Q35" s="84" t="s">
        <v>46</v>
      </c>
      <c r="R35" s="42"/>
      <c r="S35" s="91" t="s">
        <v>50</v>
      </c>
      <c r="T35" s="92"/>
      <c r="U35" s="92"/>
      <c r="V35" s="93"/>
    </row>
    <row r="36" spans="1:22" ht="14.4" customHeight="1" thickBot="1" x14ac:dyDescent="0.35">
      <c r="A36" s="50">
        <v>19</v>
      </c>
      <c r="B36" s="32">
        <f>B35</f>
        <v>452.83</v>
      </c>
      <c r="C36" s="32"/>
      <c r="D36" s="51">
        <f>D33</f>
        <v>6339.62</v>
      </c>
      <c r="E36" s="52"/>
      <c r="F36" s="32">
        <f>ROUND('[1]nómina-20'!F40*1.02/12,2)*12</f>
        <v>676.8</v>
      </c>
      <c r="G36" s="53"/>
      <c r="H36" s="32">
        <f>F36</f>
        <v>676.8</v>
      </c>
      <c r="I36" s="54"/>
      <c r="J36" s="38">
        <f t="shared" si="2"/>
        <v>9475.1999999999989</v>
      </c>
      <c r="K36" s="52"/>
      <c r="L36" s="32">
        <f t="shared" si="0"/>
        <v>363.62000000000006</v>
      </c>
      <c r="M36" s="53"/>
      <c r="N36" s="48">
        <f>ROUND('[1]nómina-20'!N40*1.02/12,2)*12</f>
        <v>4363.4400000000005</v>
      </c>
      <c r="O36" s="52"/>
      <c r="P36" s="55" t="s">
        <v>49</v>
      </c>
      <c r="Q36" s="84" t="s">
        <v>12</v>
      </c>
      <c r="R36" s="42"/>
      <c r="S36" s="94">
        <v>45.62</v>
      </c>
      <c r="T36" s="71"/>
      <c r="U36" s="70">
        <v>19.98</v>
      </c>
      <c r="V36" s="95"/>
    </row>
    <row r="37" spans="1:22" ht="14.4" customHeight="1" thickTop="1" x14ac:dyDescent="0.3">
      <c r="A37" s="50">
        <v>18</v>
      </c>
      <c r="B37" s="60">
        <v>428.46</v>
      </c>
      <c r="C37" s="60"/>
      <c r="D37" s="79">
        <f>B37*14</f>
        <v>5998.44</v>
      </c>
      <c r="E37" s="61"/>
      <c r="F37" s="32">
        <f>ROUND('[1]nómina-20'!F41*1.02/12,2)*12</f>
        <v>809.40000000000009</v>
      </c>
      <c r="G37" s="62"/>
      <c r="H37" s="60">
        <f t="shared" si="1"/>
        <v>809.40000000000009</v>
      </c>
      <c r="I37" s="63"/>
      <c r="J37" s="79">
        <f t="shared" si="2"/>
        <v>11331.600000000002</v>
      </c>
      <c r="K37" s="61"/>
      <c r="L37" s="32">
        <f t="shared" si="0"/>
        <v>363.62000000000006</v>
      </c>
      <c r="M37" s="62"/>
      <c r="N37" s="48">
        <f>ROUND('[1]nómina-20'!N41*1.02/12,2)*12</f>
        <v>4363.4400000000005</v>
      </c>
      <c r="O37" s="61"/>
      <c r="P37" s="64" t="s">
        <v>39</v>
      </c>
      <c r="Q37" s="41" t="s">
        <v>12</v>
      </c>
      <c r="R37" s="42"/>
      <c r="S37" s="30"/>
      <c r="T37" s="30"/>
      <c r="U37" s="97"/>
      <c r="V37" s="12"/>
    </row>
    <row r="38" spans="1:22" ht="14.4" customHeight="1" thickBot="1" x14ac:dyDescent="0.35">
      <c r="A38" s="50">
        <v>18</v>
      </c>
      <c r="B38" s="60">
        <f>B37</f>
        <v>428.46</v>
      </c>
      <c r="C38" s="60"/>
      <c r="D38" s="79">
        <f>D37</f>
        <v>5998.44</v>
      </c>
      <c r="E38" s="61"/>
      <c r="F38" s="32">
        <f>ROUND('[1]nómina-20'!F42*1.02/12,2)*12</f>
        <v>719.28</v>
      </c>
      <c r="G38" s="62"/>
      <c r="H38" s="60">
        <f t="shared" si="1"/>
        <v>719.28</v>
      </c>
      <c r="I38" s="63"/>
      <c r="J38" s="79">
        <f t="shared" si="2"/>
        <v>10069.92</v>
      </c>
      <c r="K38" s="61"/>
      <c r="L38" s="32">
        <f t="shared" si="0"/>
        <v>0</v>
      </c>
      <c r="M38" s="62"/>
      <c r="N38" s="48">
        <f>ROUND('[1]nómina-20'!N42*1.02/12,2)*12</f>
        <v>0</v>
      </c>
      <c r="O38" s="61"/>
      <c r="P38" s="64" t="s">
        <v>45</v>
      </c>
      <c r="Q38" s="41" t="s">
        <v>46</v>
      </c>
      <c r="R38" s="42"/>
    </row>
    <row r="39" spans="1:22" ht="14.4" customHeight="1" thickTop="1" thickBot="1" x14ac:dyDescent="0.35">
      <c r="A39" s="50">
        <v>18</v>
      </c>
      <c r="B39" s="60">
        <f>B38</f>
        <v>428.46</v>
      </c>
      <c r="C39" s="60"/>
      <c r="D39" s="79">
        <f>D38</f>
        <v>5998.44</v>
      </c>
      <c r="E39" s="61"/>
      <c r="F39" s="32">
        <f>ROUND('[1]nómina-20'!F43*1.02/12,2)*12</f>
        <v>719.28</v>
      </c>
      <c r="G39" s="62"/>
      <c r="H39" s="60">
        <f t="shared" si="1"/>
        <v>719.28</v>
      </c>
      <c r="I39" s="63"/>
      <c r="J39" s="79">
        <f t="shared" si="2"/>
        <v>10069.92</v>
      </c>
      <c r="K39" s="61"/>
      <c r="L39" s="32">
        <f t="shared" si="0"/>
        <v>363.62000000000006</v>
      </c>
      <c r="M39" s="62"/>
      <c r="N39" s="48">
        <f>ROUND('[1]nómina-20'!N43*1.02/12,2)*12</f>
        <v>4363.4400000000005</v>
      </c>
      <c r="O39" s="61"/>
      <c r="P39" s="64" t="s">
        <v>45</v>
      </c>
      <c r="Q39" s="41" t="s">
        <v>12</v>
      </c>
      <c r="R39" s="42"/>
      <c r="S39" s="124" t="s">
        <v>53</v>
      </c>
      <c r="T39" s="125"/>
      <c r="U39" s="125"/>
      <c r="V39" s="126"/>
    </row>
    <row r="40" spans="1:22" ht="14.4" customHeight="1" x14ac:dyDescent="0.3">
      <c r="A40" s="50">
        <v>18</v>
      </c>
      <c r="B40" s="32">
        <f>B39</f>
        <v>428.46</v>
      </c>
      <c r="C40" s="32"/>
      <c r="D40" s="79">
        <f>D39</f>
        <v>5998.44</v>
      </c>
      <c r="E40" s="52"/>
      <c r="F40" s="32">
        <f>ROUND('[1]nómina-20'!F44*1.02/12,2)*12</f>
        <v>746.04</v>
      </c>
      <c r="G40" s="53"/>
      <c r="H40" s="32">
        <f t="shared" si="1"/>
        <v>746.04</v>
      </c>
      <c r="I40" s="54"/>
      <c r="J40" s="38">
        <f t="shared" si="2"/>
        <v>10444.56</v>
      </c>
      <c r="K40" s="96"/>
      <c r="L40" s="32">
        <f t="shared" si="0"/>
        <v>363.62000000000006</v>
      </c>
      <c r="M40" s="53"/>
      <c r="N40" s="48">
        <f>ROUND('[1]nómina-20'!N44*1.02/12,2)*12</f>
        <v>4363.4400000000005</v>
      </c>
      <c r="O40" s="96"/>
      <c r="P40" s="55" t="s">
        <v>51</v>
      </c>
      <c r="Q40" s="84" t="s">
        <v>12</v>
      </c>
      <c r="R40" s="42"/>
      <c r="S40" s="98"/>
      <c r="T40" s="99"/>
      <c r="U40" s="99"/>
      <c r="V40" s="100"/>
    </row>
    <row r="41" spans="1:22" ht="14.4" customHeight="1" x14ac:dyDescent="0.3">
      <c r="A41" s="50">
        <v>18</v>
      </c>
      <c r="B41" s="60">
        <f>B40</f>
        <v>428.46</v>
      </c>
      <c r="C41" s="32"/>
      <c r="D41" s="79">
        <f>D40</f>
        <v>5998.44</v>
      </c>
      <c r="E41" s="96"/>
      <c r="F41" s="32">
        <f>ROUND('[1]nómina-20'!F45*1.02/12,2)*12</f>
        <v>746.04</v>
      </c>
      <c r="G41" s="53"/>
      <c r="H41" s="32">
        <f t="shared" si="1"/>
        <v>746.04</v>
      </c>
      <c r="I41" s="54"/>
      <c r="J41" s="38">
        <f t="shared" si="2"/>
        <v>10444.56</v>
      </c>
      <c r="K41" s="96"/>
      <c r="L41" s="32">
        <f t="shared" si="0"/>
        <v>363.62000000000006</v>
      </c>
      <c r="M41" s="53"/>
      <c r="N41" s="48">
        <f>ROUND('[1]nómina-20'!N45*1.02/12,2)*12</f>
        <v>4363.4400000000005</v>
      </c>
      <c r="O41" s="96"/>
      <c r="P41" s="55" t="s">
        <v>44</v>
      </c>
      <c r="Q41" s="41" t="s">
        <v>12</v>
      </c>
      <c r="R41" s="42"/>
      <c r="S41" s="85" t="s">
        <v>56</v>
      </c>
      <c r="T41" s="86"/>
      <c r="U41" s="101" t="s">
        <v>57</v>
      </c>
      <c r="V41" s="102"/>
    </row>
    <row r="42" spans="1:22" ht="14.4" customHeight="1" x14ac:dyDescent="0.3">
      <c r="A42" s="50">
        <v>17</v>
      </c>
      <c r="B42" s="32">
        <v>404.08</v>
      </c>
      <c r="C42" s="32"/>
      <c r="D42" s="51">
        <f>B42*14</f>
        <v>5657.12</v>
      </c>
      <c r="E42" s="52"/>
      <c r="F42" s="32">
        <v>676.8</v>
      </c>
      <c r="G42" s="53"/>
      <c r="H42" s="32">
        <v>676.8</v>
      </c>
      <c r="I42" s="54"/>
      <c r="J42" s="38">
        <f>(F42*12)+(H42*2)</f>
        <v>9475.1999999999989</v>
      </c>
      <c r="K42" s="96"/>
      <c r="L42" s="32">
        <f t="shared" si="0"/>
        <v>0</v>
      </c>
      <c r="M42" s="53"/>
      <c r="N42" s="48">
        <f>ROUND('[1]nómina-20'!N46*1.02/12,2)*12</f>
        <v>0</v>
      </c>
      <c r="O42" s="96"/>
      <c r="P42" s="55" t="s">
        <v>52</v>
      </c>
      <c r="Q42" s="41" t="s">
        <v>46</v>
      </c>
      <c r="R42" s="42"/>
      <c r="S42" s="103" t="s">
        <v>58</v>
      </c>
      <c r="T42" s="104"/>
      <c r="U42" s="105" t="s">
        <v>59</v>
      </c>
      <c r="V42" s="106"/>
    </row>
    <row r="43" spans="1:22" ht="14.4" customHeight="1" thickBot="1" x14ac:dyDescent="0.35">
      <c r="A43" s="50">
        <v>17</v>
      </c>
      <c r="B43" s="32">
        <f t="shared" ref="B43:B48" si="3">B42</f>
        <v>404.08</v>
      </c>
      <c r="C43" s="32"/>
      <c r="D43" s="51">
        <f t="shared" ref="D43:D48" si="4">D42</f>
        <v>5657.12</v>
      </c>
      <c r="E43" s="52"/>
      <c r="F43" s="32">
        <f>ROUND('[1]nómina-20'!F47*1.02/12,2)*12</f>
        <v>764.40000000000009</v>
      </c>
      <c r="G43" s="53"/>
      <c r="H43" s="32">
        <f t="shared" si="1"/>
        <v>764.40000000000009</v>
      </c>
      <c r="I43" s="54"/>
      <c r="J43" s="38">
        <f>(F43*12)+(H43*2)</f>
        <v>10701.600000000002</v>
      </c>
      <c r="K43" s="96"/>
      <c r="L43" s="32">
        <f t="shared" si="0"/>
        <v>0</v>
      </c>
      <c r="M43" s="53"/>
      <c r="N43" s="48">
        <f>ROUND('[1]nómina-20'!N47*1.02/12,2)*12</f>
        <v>0</v>
      </c>
      <c r="O43" s="96"/>
      <c r="P43" s="55" t="s">
        <v>54</v>
      </c>
      <c r="Q43" s="84" t="s">
        <v>46</v>
      </c>
      <c r="R43" s="42"/>
      <c r="S43" s="109" t="s">
        <v>60</v>
      </c>
      <c r="T43" s="110"/>
      <c r="U43" s="111">
        <v>4070.1</v>
      </c>
      <c r="V43" s="112"/>
    </row>
    <row r="44" spans="1:22" ht="14.4" customHeight="1" thickTop="1" x14ac:dyDescent="0.3">
      <c r="A44" s="50">
        <v>17</v>
      </c>
      <c r="B44" s="32">
        <f t="shared" si="3"/>
        <v>404.08</v>
      </c>
      <c r="C44" s="32"/>
      <c r="D44" s="51">
        <f t="shared" si="4"/>
        <v>5657.12</v>
      </c>
      <c r="E44" s="52"/>
      <c r="F44" s="32">
        <v>676.8</v>
      </c>
      <c r="G44" s="53"/>
      <c r="H44" s="32">
        <v>676.8</v>
      </c>
      <c r="I44" s="54"/>
      <c r="J44" s="38">
        <f t="shared" si="2"/>
        <v>9475.1999999999989</v>
      </c>
      <c r="K44" s="96"/>
      <c r="L44" s="32">
        <f t="shared" si="0"/>
        <v>363.62000000000006</v>
      </c>
      <c r="M44" s="53"/>
      <c r="N44" s="48">
        <f>ROUND('[1]nómina-20'!N48*1.02/12,2)*12</f>
        <v>4363.4400000000005</v>
      </c>
      <c r="O44" s="96"/>
      <c r="P44" s="55" t="s">
        <v>55</v>
      </c>
      <c r="Q44" s="41" t="s">
        <v>12</v>
      </c>
      <c r="R44" s="42"/>
      <c r="S44"/>
      <c r="T44"/>
      <c r="U44"/>
    </row>
    <row r="45" spans="1:22" ht="14.4" customHeight="1" x14ac:dyDescent="0.3">
      <c r="A45" s="50">
        <v>17</v>
      </c>
      <c r="B45" s="32">
        <f t="shared" si="3"/>
        <v>404.08</v>
      </c>
      <c r="C45" s="32"/>
      <c r="D45" s="51">
        <f t="shared" si="4"/>
        <v>5657.12</v>
      </c>
      <c r="E45" s="52"/>
      <c r="F45" s="32">
        <f>ROUND('[1]nómina-20'!F49*1.02/12,2)*12</f>
        <v>746.04</v>
      </c>
      <c r="G45" s="53"/>
      <c r="H45" s="32">
        <v>731.4</v>
      </c>
      <c r="I45" s="54"/>
      <c r="J45" s="38">
        <f t="shared" si="2"/>
        <v>10415.279999999999</v>
      </c>
      <c r="K45" s="96"/>
      <c r="L45" s="32">
        <f t="shared" si="0"/>
        <v>0</v>
      </c>
      <c r="M45" s="53"/>
      <c r="N45" s="48">
        <f>ROUND('[1]nómina-20'!N49*1.02/12,2)*12</f>
        <v>0</v>
      </c>
      <c r="O45" s="96"/>
      <c r="P45" s="55" t="s">
        <v>47</v>
      </c>
      <c r="Q45" s="84" t="s">
        <v>46</v>
      </c>
      <c r="R45" s="42"/>
      <c r="S45"/>
      <c r="T45"/>
      <c r="U45"/>
    </row>
    <row r="46" spans="1:22" ht="14.4" customHeight="1" x14ac:dyDescent="0.3">
      <c r="A46" s="50">
        <v>17</v>
      </c>
      <c r="B46" s="32">
        <f t="shared" si="3"/>
        <v>404.08</v>
      </c>
      <c r="C46" s="32"/>
      <c r="D46" s="51">
        <f t="shared" si="4"/>
        <v>5657.12</v>
      </c>
      <c r="E46" s="52"/>
      <c r="F46" s="32">
        <f>ROUND('[1]nómina-20'!F50*1.02/12,2)*12</f>
        <v>746.04</v>
      </c>
      <c r="G46" s="53"/>
      <c r="H46" s="32">
        <v>731.4</v>
      </c>
      <c r="I46" s="54"/>
      <c r="J46" s="38">
        <f t="shared" si="2"/>
        <v>10415.279999999999</v>
      </c>
      <c r="K46" s="96"/>
      <c r="L46" s="32">
        <f t="shared" si="0"/>
        <v>363.62000000000006</v>
      </c>
      <c r="M46" s="53"/>
      <c r="N46" s="48">
        <f>ROUND('[1]nómina-20'!N50*1.02/12,2)*12</f>
        <v>4363.4400000000005</v>
      </c>
      <c r="O46" s="96"/>
      <c r="P46" s="55" t="s">
        <v>47</v>
      </c>
      <c r="Q46" s="84" t="s">
        <v>12</v>
      </c>
      <c r="R46" s="42"/>
      <c r="S46"/>
      <c r="T46"/>
      <c r="U46"/>
    </row>
    <row r="47" spans="1:22" ht="14.4" customHeight="1" x14ac:dyDescent="0.3">
      <c r="A47" s="50">
        <v>17</v>
      </c>
      <c r="B47" s="32">
        <f t="shared" si="3"/>
        <v>404.08</v>
      </c>
      <c r="C47" s="32"/>
      <c r="D47" s="51">
        <f t="shared" si="4"/>
        <v>5657.12</v>
      </c>
      <c r="E47" s="52"/>
      <c r="F47" s="32">
        <f>ROUND('[1]nómina-20'!F51*1.02/12,2)*12</f>
        <v>676.8</v>
      </c>
      <c r="G47" s="53"/>
      <c r="H47" s="32">
        <f t="shared" si="1"/>
        <v>676.8</v>
      </c>
      <c r="I47" s="54"/>
      <c r="J47" s="38">
        <f t="shared" si="2"/>
        <v>9475.1999999999989</v>
      </c>
      <c r="K47" s="96"/>
      <c r="L47" s="32">
        <f t="shared" si="0"/>
        <v>0</v>
      </c>
      <c r="M47" s="53"/>
      <c r="N47" s="48">
        <f>ROUND('[1]nómina-20'!N51*1.02/12,2)*12</f>
        <v>0</v>
      </c>
      <c r="O47" s="96"/>
      <c r="P47" s="55" t="s">
        <v>48</v>
      </c>
      <c r="Q47" s="41" t="s">
        <v>46</v>
      </c>
      <c r="R47" s="42"/>
      <c r="S47"/>
      <c r="T47"/>
      <c r="U47"/>
    </row>
    <row r="48" spans="1:22" ht="14.4" customHeight="1" x14ac:dyDescent="0.3">
      <c r="A48" s="50">
        <v>17</v>
      </c>
      <c r="B48" s="32">
        <f t="shared" si="3"/>
        <v>404.08</v>
      </c>
      <c r="C48" s="32"/>
      <c r="D48" s="51">
        <f t="shared" si="4"/>
        <v>5657.12</v>
      </c>
      <c r="E48" s="52"/>
      <c r="F48" s="32">
        <f>ROUND('[1]nómina-20'!F52*1.02/12,2)*12</f>
        <v>676.8</v>
      </c>
      <c r="G48" s="53"/>
      <c r="H48" s="32">
        <f t="shared" si="1"/>
        <v>676.8</v>
      </c>
      <c r="I48" s="54"/>
      <c r="J48" s="38">
        <f t="shared" si="2"/>
        <v>9475.1999999999989</v>
      </c>
      <c r="K48" s="96"/>
      <c r="L48" s="32">
        <f t="shared" si="0"/>
        <v>363.62000000000006</v>
      </c>
      <c r="M48" s="53"/>
      <c r="N48" s="48">
        <f>ROUND('[1]nómina-20'!N52*1.02/12,2)*12</f>
        <v>4363.4400000000005</v>
      </c>
      <c r="O48" s="96"/>
      <c r="P48" s="55" t="s">
        <v>48</v>
      </c>
      <c r="Q48" s="41" t="s">
        <v>12</v>
      </c>
      <c r="R48" s="42"/>
      <c r="S48"/>
      <c r="T48"/>
      <c r="U48"/>
    </row>
    <row r="49" spans="1:22" ht="14.4" customHeight="1" x14ac:dyDescent="0.3">
      <c r="A49" s="50">
        <v>15</v>
      </c>
      <c r="B49" s="32">
        <v>355.36</v>
      </c>
      <c r="C49" s="32"/>
      <c r="D49" s="51">
        <f>B49*14</f>
        <v>4975.04</v>
      </c>
      <c r="E49" s="52"/>
      <c r="F49" s="32">
        <f>ROUND('[1]nómina-20'!F53*1.02/12,2)*12</f>
        <v>676.8</v>
      </c>
      <c r="G49" s="53"/>
      <c r="H49" s="32">
        <f t="shared" si="1"/>
        <v>676.8</v>
      </c>
      <c r="I49" s="54"/>
      <c r="J49" s="38">
        <f t="shared" si="2"/>
        <v>9475.1999999999989</v>
      </c>
      <c r="K49" s="96"/>
      <c r="L49" s="32">
        <f t="shared" si="0"/>
        <v>363.62000000000006</v>
      </c>
      <c r="M49" s="62"/>
      <c r="N49" s="48">
        <f>ROUND('[1]nómina-20'!N53*1.02/12,2)*12</f>
        <v>4363.4400000000005</v>
      </c>
      <c r="O49" s="96"/>
      <c r="P49" s="55" t="s">
        <v>48</v>
      </c>
      <c r="Q49" s="41" t="s">
        <v>12</v>
      </c>
      <c r="R49" s="42"/>
    </row>
    <row r="50" spans="1:22" ht="14.4" customHeight="1" x14ac:dyDescent="0.3">
      <c r="A50" s="50">
        <v>15</v>
      </c>
      <c r="B50" s="32">
        <f>B49</f>
        <v>355.36</v>
      </c>
      <c r="C50" s="32"/>
      <c r="D50" s="51">
        <f>D49</f>
        <v>4975.04</v>
      </c>
      <c r="E50" s="52"/>
      <c r="F50" s="32">
        <f>ROUND('[1]nómina-20'!F54*1.02/12,2)*12</f>
        <v>676.8</v>
      </c>
      <c r="G50" s="53"/>
      <c r="H50" s="32">
        <f t="shared" si="1"/>
        <v>676.8</v>
      </c>
      <c r="I50" s="54"/>
      <c r="J50" s="38">
        <f t="shared" si="2"/>
        <v>9475.1999999999989</v>
      </c>
      <c r="K50" s="96"/>
      <c r="L50" s="32">
        <f t="shared" si="0"/>
        <v>0</v>
      </c>
      <c r="M50" s="62"/>
      <c r="N50" s="48">
        <f>ROUND('[1]nómina-20'!N54*1.02/12,2)*12</f>
        <v>0</v>
      </c>
      <c r="O50" s="96"/>
      <c r="P50" s="55" t="s">
        <v>48</v>
      </c>
      <c r="Q50" s="41" t="s">
        <v>46</v>
      </c>
      <c r="R50" s="42"/>
    </row>
    <row r="51" spans="1:22" ht="14.4" customHeight="1" x14ac:dyDescent="0.3">
      <c r="A51" s="50">
        <v>14</v>
      </c>
      <c r="B51" s="32">
        <v>344.94</v>
      </c>
      <c r="C51" s="32"/>
      <c r="D51" s="51">
        <f>B51*14</f>
        <v>4829.16</v>
      </c>
      <c r="E51" s="52"/>
      <c r="F51" s="32">
        <f>ROUND('[1]nómina-20'!F55*1.02/12,2)*12</f>
        <v>678</v>
      </c>
      <c r="G51" s="53"/>
      <c r="H51" s="32">
        <f t="shared" si="1"/>
        <v>678</v>
      </c>
      <c r="I51" s="54"/>
      <c r="J51" s="38">
        <f t="shared" si="2"/>
        <v>9492</v>
      </c>
      <c r="K51" s="96"/>
      <c r="L51" s="32">
        <f t="shared" si="0"/>
        <v>363.62000000000006</v>
      </c>
      <c r="M51" s="62"/>
      <c r="N51" s="48">
        <f>ROUND('[1]nómina-20'!N55*1.02/12,2)*12</f>
        <v>4363.4400000000005</v>
      </c>
      <c r="O51" s="96"/>
      <c r="P51" s="55" t="s">
        <v>61</v>
      </c>
      <c r="Q51" s="41" t="s">
        <v>12</v>
      </c>
      <c r="R51" s="42"/>
    </row>
    <row r="52" spans="1:22" s="83" customFormat="1" ht="14.4" customHeight="1" x14ac:dyDescent="0.3">
      <c r="A52" s="50">
        <v>14</v>
      </c>
      <c r="B52" s="48">
        <f>B51</f>
        <v>344.94</v>
      </c>
      <c r="C52" s="48"/>
      <c r="D52" s="51">
        <f>D51</f>
        <v>4829.16</v>
      </c>
      <c r="E52" s="107"/>
      <c r="F52" s="32">
        <f>ROUND('[1]nómina-20'!F56*1.02/12,2)*12</f>
        <v>613.68000000000006</v>
      </c>
      <c r="G52" s="55"/>
      <c r="H52" s="32">
        <f t="shared" si="1"/>
        <v>613.68000000000006</v>
      </c>
      <c r="I52" s="108"/>
      <c r="J52" s="38">
        <f t="shared" si="2"/>
        <v>8591.52</v>
      </c>
      <c r="K52" s="107"/>
      <c r="L52" s="32">
        <f t="shared" si="0"/>
        <v>363.62000000000006</v>
      </c>
      <c r="M52" s="64"/>
      <c r="N52" s="48">
        <f>ROUND('[1]nómina-20'!N56*1.02/12,2)*12</f>
        <v>4363.4400000000005</v>
      </c>
      <c r="O52" s="107"/>
      <c r="P52" s="55" t="s">
        <v>62</v>
      </c>
      <c r="Q52" s="41" t="s">
        <v>12</v>
      </c>
      <c r="R52" s="88"/>
      <c r="S52" s="3"/>
      <c r="T52" s="3"/>
      <c r="U52" s="3"/>
      <c r="V52"/>
    </row>
    <row r="53" spans="1:22" ht="14.4" customHeight="1" thickBot="1" x14ac:dyDescent="0.35">
      <c r="A53" s="113">
        <v>14</v>
      </c>
      <c r="B53" s="114">
        <f>B51</f>
        <v>344.94</v>
      </c>
      <c r="C53" s="114"/>
      <c r="D53" s="115">
        <f>D51</f>
        <v>4829.16</v>
      </c>
      <c r="E53" s="116"/>
      <c r="F53" s="117">
        <f>ROUND('[1]nómina-20'!F57*1.02/12,2)*12</f>
        <v>613.68000000000006</v>
      </c>
      <c r="G53" s="118"/>
      <c r="H53" s="114">
        <f t="shared" si="1"/>
        <v>613.68000000000006</v>
      </c>
      <c r="I53" s="119"/>
      <c r="J53" s="120">
        <f t="shared" si="2"/>
        <v>8591.52</v>
      </c>
      <c r="K53" s="116"/>
      <c r="L53" s="114">
        <f t="shared" si="0"/>
        <v>0</v>
      </c>
      <c r="M53" s="118"/>
      <c r="N53" s="121">
        <f>ROUND('[1]nómina-20'!N57*1.02/12,2)*12</f>
        <v>0</v>
      </c>
      <c r="O53" s="116"/>
      <c r="P53" s="122" t="s">
        <v>62</v>
      </c>
      <c r="Q53" s="123" t="s">
        <v>46</v>
      </c>
      <c r="R53" s="42"/>
    </row>
    <row r="54" spans="1:22" ht="14.4" customHeight="1" thickTop="1" x14ac:dyDescent="0.3">
      <c r="R54" s="42"/>
    </row>
    <row r="55" spans="1:22" ht="3" customHeight="1" x14ac:dyDescent="0.3">
      <c r="R55" s="42"/>
    </row>
  </sheetData>
  <mergeCells count="12">
    <mergeCell ref="S39:V39"/>
    <mergeCell ref="A1:Q1"/>
    <mergeCell ref="S8:V8"/>
    <mergeCell ref="S10:V10"/>
    <mergeCell ref="S12:V12"/>
    <mergeCell ref="S25:V25"/>
    <mergeCell ref="S27:V27"/>
    <mergeCell ref="B2:E2"/>
    <mergeCell ref="F2:K2"/>
    <mergeCell ref="B3:C3"/>
    <mergeCell ref="D3:E3"/>
    <mergeCell ref="S6:V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javier.manzanero</dc:creator>
  <cp:lastModifiedBy>alicia.garay</cp:lastModifiedBy>
  <dcterms:created xsi:type="dcterms:W3CDTF">2022-06-21T06:25:51Z</dcterms:created>
  <dcterms:modified xsi:type="dcterms:W3CDTF">2022-06-21T06:42:15Z</dcterms:modified>
</cp:coreProperties>
</file>