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filterPrivacy="1" defaultThemeVersion="124226"/>
  <xr:revisionPtr revIDLastSave="0" documentId="13_ncr:1_{7E73EC13-C325-496D-8890-94AE14E85440}" xr6:coauthVersionLast="36" xr6:coauthVersionMax="36" xr10:uidLastSave="{00000000-0000-0000-0000-000000000000}"/>
  <bookViews>
    <workbookView xWindow="0" yWindow="0" windowWidth="23040" windowHeight="9060" xr2:uid="{00000000-000D-0000-FFFF-FFFF00000000}"/>
  </bookViews>
  <sheets>
    <sheet name="Bs. inmuebles Desglose por edif" sheetId="1" r:id="rId1"/>
  </sheets>
  <definedNames>
    <definedName name="page\x2dtotal">'Bs. inmuebles Desglose por edif'!#REF!</definedName>
    <definedName name="page\x2dtotal\x2dmaster0">'Bs. inmuebles Desglose por edif'!#REF!</definedName>
  </definedNames>
  <calcPr calcId="191029"/>
</workbook>
</file>

<file path=xl/calcChain.xml><?xml version="1.0" encoding="utf-8"?>
<calcChain xmlns="http://schemas.openxmlformats.org/spreadsheetml/2006/main">
  <c r="F165" i="1" l="1"/>
  <c r="F153" i="1"/>
  <c r="F150" i="1"/>
  <c r="F147" i="1"/>
  <c r="F143" i="1"/>
  <c r="F128" i="1"/>
  <c r="F96" i="1"/>
  <c r="F89" i="1"/>
  <c r="F66" i="1"/>
  <c r="F63" i="1"/>
  <c r="F56" i="1"/>
  <c r="F48" i="1"/>
  <c r="F41" i="1"/>
  <c r="F38" i="1"/>
  <c r="F17" i="1"/>
  <c r="G169" i="1"/>
  <c r="H169" i="1"/>
  <c r="I169" i="1"/>
  <c r="J169" i="1"/>
  <c r="K169" i="1"/>
  <c r="L169" i="1"/>
  <c r="M169" i="1"/>
  <c r="N169" i="1"/>
  <c r="O169" i="1"/>
  <c r="P169" i="1"/>
  <c r="Q169" i="1"/>
  <c r="R169" i="1"/>
  <c r="S169" i="1"/>
  <c r="T169" i="1"/>
  <c r="G167" i="1"/>
  <c r="H167" i="1"/>
  <c r="I167" i="1"/>
  <c r="J167" i="1"/>
  <c r="K167" i="1"/>
  <c r="L167" i="1"/>
  <c r="M167" i="1"/>
  <c r="N167" i="1"/>
  <c r="O167" i="1"/>
  <c r="P167" i="1"/>
  <c r="Q167" i="1"/>
  <c r="R167" i="1"/>
  <c r="S167" i="1"/>
  <c r="T167" i="1"/>
  <c r="G165" i="1"/>
  <c r="H165" i="1"/>
  <c r="I165" i="1"/>
  <c r="J165" i="1"/>
  <c r="K165" i="1"/>
  <c r="L165" i="1"/>
  <c r="M165" i="1"/>
  <c r="N165" i="1"/>
  <c r="O165" i="1"/>
  <c r="P165" i="1"/>
  <c r="Q165" i="1"/>
  <c r="R165" i="1"/>
  <c r="S165" i="1"/>
  <c r="T165" i="1"/>
  <c r="G161" i="1"/>
  <c r="H161" i="1"/>
  <c r="I161" i="1"/>
  <c r="J161" i="1"/>
  <c r="K161" i="1"/>
  <c r="L161" i="1"/>
  <c r="M161" i="1"/>
  <c r="N161" i="1"/>
  <c r="O161" i="1"/>
  <c r="P161" i="1"/>
  <c r="Q161" i="1"/>
  <c r="R161" i="1"/>
  <c r="S161" i="1"/>
  <c r="T161" i="1"/>
  <c r="G159" i="1"/>
  <c r="H159" i="1"/>
  <c r="I159" i="1"/>
  <c r="J159" i="1"/>
  <c r="K159" i="1"/>
  <c r="L159" i="1"/>
  <c r="M159" i="1"/>
  <c r="N159" i="1"/>
  <c r="O159" i="1"/>
  <c r="P159" i="1"/>
  <c r="Q159" i="1"/>
  <c r="R159" i="1"/>
  <c r="S159" i="1"/>
  <c r="T159" i="1"/>
  <c r="G157" i="1"/>
  <c r="H157" i="1"/>
  <c r="I157" i="1"/>
  <c r="J157" i="1"/>
  <c r="K157" i="1"/>
  <c r="L157" i="1"/>
  <c r="M157" i="1"/>
  <c r="N157" i="1"/>
  <c r="O157" i="1"/>
  <c r="P157" i="1"/>
  <c r="Q157" i="1"/>
  <c r="R157" i="1"/>
  <c r="S157" i="1"/>
  <c r="T157" i="1"/>
  <c r="G155" i="1"/>
  <c r="H155" i="1"/>
  <c r="I155" i="1"/>
  <c r="J155" i="1"/>
  <c r="K155" i="1"/>
  <c r="L155" i="1"/>
  <c r="M155" i="1"/>
  <c r="N155" i="1"/>
  <c r="O155" i="1"/>
  <c r="P155" i="1"/>
  <c r="Q155" i="1"/>
  <c r="R155" i="1"/>
  <c r="S155" i="1"/>
  <c r="T155" i="1"/>
  <c r="G153" i="1"/>
  <c r="H153" i="1"/>
  <c r="I153" i="1"/>
  <c r="J153" i="1"/>
  <c r="K153" i="1"/>
  <c r="L153" i="1"/>
  <c r="M153" i="1"/>
  <c r="N153" i="1"/>
  <c r="O153" i="1"/>
  <c r="P153" i="1"/>
  <c r="Q153" i="1"/>
  <c r="R153" i="1"/>
  <c r="S153" i="1"/>
  <c r="T153" i="1"/>
  <c r="G150" i="1"/>
  <c r="H150" i="1"/>
  <c r="I150" i="1"/>
  <c r="J150" i="1"/>
  <c r="K150" i="1"/>
  <c r="L150" i="1"/>
  <c r="M150" i="1"/>
  <c r="N150" i="1"/>
  <c r="O150" i="1"/>
  <c r="P150" i="1"/>
  <c r="Q150" i="1"/>
  <c r="R150" i="1"/>
  <c r="S150" i="1"/>
  <c r="T150" i="1"/>
  <c r="G147" i="1"/>
  <c r="H147" i="1"/>
  <c r="I147" i="1"/>
  <c r="J147" i="1"/>
  <c r="K147" i="1"/>
  <c r="L147" i="1"/>
  <c r="M147" i="1"/>
  <c r="N147" i="1"/>
  <c r="O147" i="1"/>
  <c r="P147" i="1"/>
  <c r="Q147" i="1"/>
  <c r="R147" i="1"/>
  <c r="S147" i="1"/>
  <c r="T147" i="1"/>
  <c r="G143" i="1"/>
  <c r="H143" i="1"/>
  <c r="I143" i="1"/>
  <c r="J143" i="1"/>
  <c r="K143" i="1"/>
  <c r="L143" i="1"/>
  <c r="M143" i="1"/>
  <c r="N143" i="1"/>
  <c r="O143" i="1"/>
  <c r="P143" i="1"/>
  <c r="Q143" i="1"/>
  <c r="R143" i="1"/>
  <c r="S143" i="1"/>
  <c r="T143" i="1"/>
  <c r="G140" i="1"/>
  <c r="H140" i="1"/>
  <c r="I140" i="1"/>
  <c r="J140" i="1"/>
  <c r="K140" i="1"/>
  <c r="L140" i="1"/>
  <c r="M140" i="1"/>
  <c r="N140" i="1"/>
  <c r="O140" i="1"/>
  <c r="P140" i="1"/>
  <c r="Q140" i="1"/>
  <c r="R140" i="1"/>
  <c r="S140" i="1"/>
  <c r="T140" i="1"/>
  <c r="G138" i="1"/>
  <c r="H138" i="1"/>
  <c r="I138" i="1"/>
  <c r="J138" i="1"/>
  <c r="K138" i="1"/>
  <c r="L138" i="1"/>
  <c r="M138" i="1"/>
  <c r="N138" i="1"/>
  <c r="O138" i="1"/>
  <c r="P138" i="1"/>
  <c r="Q138" i="1"/>
  <c r="R138" i="1"/>
  <c r="S138" i="1"/>
  <c r="T138" i="1"/>
  <c r="G136" i="1"/>
  <c r="H136" i="1"/>
  <c r="I136" i="1"/>
  <c r="J136" i="1"/>
  <c r="K136" i="1"/>
  <c r="L136" i="1"/>
  <c r="M136" i="1"/>
  <c r="N136" i="1"/>
  <c r="O136" i="1"/>
  <c r="P136" i="1"/>
  <c r="Q136" i="1"/>
  <c r="R136" i="1"/>
  <c r="S136" i="1"/>
  <c r="T136" i="1"/>
  <c r="G134" i="1"/>
  <c r="H134" i="1"/>
  <c r="I134" i="1"/>
  <c r="J134" i="1"/>
  <c r="K134" i="1"/>
  <c r="L134" i="1"/>
  <c r="M134" i="1"/>
  <c r="N134" i="1"/>
  <c r="O134" i="1"/>
  <c r="P134" i="1"/>
  <c r="Q134" i="1"/>
  <c r="R134" i="1"/>
  <c r="S134" i="1"/>
  <c r="T134" i="1"/>
  <c r="G132" i="1"/>
  <c r="H132" i="1"/>
  <c r="I132" i="1"/>
  <c r="J132" i="1"/>
  <c r="K132" i="1"/>
  <c r="L132" i="1"/>
  <c r="M132" i="1"/>
  <c r="N132" i="1"/>
  <c r="O132" i="1"/>
  <c r="P132" i="1"/>
  <c r="Q132" i="1"/>
  <c r="R132" i="1"/>
  <c r="S132" i="1"/>
  <c r="T132" i="1"/>
  <c r="G130" i="1"/>
  <c r="H130" i="1"/>
  <c r="I130" i="1"/>
  <c r="J130" i="1"/>
  <c r="K130" i="1"/>
  <c r="L130" i="1"/>
  <c r="M130" i="1"/>
  <c r="N130" i="1"/>
  <c r="O130" i="1"/>
  <c r="P130" i="1"/>
  <c r="Q130" i="1"/>
  <c r="R130" i="1"/>
  <c r="S130" i="1"/>
  <c r="T130" i="1"/>
  <c r="G128" i="1"/>
  <c r="H128" i="1"/>
  <c r="I128" i="1"/>
  <c r="J128" i="1"/>
  <c r="K128" i="1"/>
  <c r="L128" i="1"/>
  <c r="M128" i="1"/>
  <c r="N128" i="1"/>
  <c r="O128" i="1"/>
  <c r="P128" i="1"/>
  <c r="Q128" i="1"/>
  <c r="R128" i="1"/>
  <c r="S128" i="1"/>
  <c r="T128" i="1"/>
  <c r="F130" i="1"/>
  <c r="G96" i="1"/>
  <c r="H96" i="1"/>
  <c r="I96" i="1"/>
  <c r="J96" i="1"/>
  <c r="K96" i="1"/>
  <c r="L96" i="1"/>
  <c r="M96" i="1"/>
  <c r="N96" i="1"/>
  <c r="O96" i="1"/>
  <c r="P96" i="1"/>
  <c r="Q96" i="1"/>
  <c r="R96" i="1"/>
  <c r="S96" i="1"/>
  <c r="T96" i="1"/>
  <c r="G89" i="1"/>
  <c r="H89" i="1"/>
  <c r="I89" i="1"/>
  <c r="J89" i="1"/>
  <c r="K89" i="1"/>
  <c r="L89" i="1"/>
  <c r="M89" i="1"/>
  <c r="N89" i="1"/>
  <c r="O89" i="1"/>
  <c r="P89" i="1"/>
  <c r="Q89" i="1"/>
  <c r="R89" i="1"/>
  <c r="S89" i="1"/>
  <c r="T89" i="1"/>
  <c r="G66" i="1"/>
  <c r="H66" i="1"/>
  <c r="I66" i="1"/>
  <c r="J66" i="1"/>
  <c r="K66" i="1"/>
  <c r="L66" i="1"/>
  <c r="M66" i="1"/>
  <c r="N66" i="1"/>
  <c r="O66" i="1"/>
  <c r="P66" i="1"/>
  <c r="Q66" i="1"/>
  <c r="R66" i="1"/>
  <c r="S66" i="1"/>
  <c r="T66" i="1"/>
  <c r="G63" i="1"/>
  <c r="H63" i="1"/>
  <c r="I63" i="1"/>
  <c r="J63" i="1"/>
  <c r="K63" i="1"/>
  <c r="L63" i="1"/>
  <c r="M63" i="1"/>
  <c r="N63" i="1"/>
  <c r="O63" i="1"/>
  <c r="P63" i="1"/>
  <c r="Q63" i="1"/>
  <c r="R63" i="1"/>
  <c r="S63" i="1"/>
  <c r="T63" i="1"/>
  <c r="G56" i="1"/>
  <c r="H56" i="1"/>
  <c r="I56" i="1"/>
  <c r="J56" i="1"/>
  <c r="K56" i="1"/>
  <c r="L56" i="1"/>
  <c r="M56" i="1"/>
  <c r="N56" i="1"/>
  <c r="O56" i="1"/>
  <c r="P56" i="1"/>
  <c r="Q56" i="1"/>
  <c r="R56" i="1"/>
  <c r="S56" i="1"/>
  <c r="T56" i="1"/>
  <c r="G50" i="1"/>
  <c r="H50" i="1"/>
  <c r="I50" i="1"/>
  <c r="J50" i="1"/>
  <c r="K50" i="1"/>
  <c r="L50" i="1"/>
  <c r="M50" i="1"/>
  <c r="N50" i="1"/>
  <c r="O50" i="1"/>
  <c r="P50" i="1"/>
  <c r="Q50" i="1"/>
  <c r="R50" i="1"/>
  <c r="S50" i="1"/>
  <c r="T50" i="1"/>
  <c r="F50" i="1"/>
  <c r="G48" i="1"/>
  <c r="H48" i="1"/>
  <c r="I48" i="1"/>
  <c r="J48" i="1"/>
  <c r="K48" i="1"/>
  <c r="L48" i="1"/>
  <c r="M48" i="1"/>
  <c r="N48" i="1"/>
  <c r="O48" i="1"/>
  <c r="P48" i="1"/>
  <c r="Q48" i="1"/>
  <c r="R48" i="1"/>
  <c r="S48" i="1"/>
  <c r="T48" i="1"/>
  <c r="G41" i="1"/>
  <c r="H41" i="1"/>
  <c r="I41" i="1"/>
  <c r="J41" i="1"/>
  <c r="K41" i="1"/>
  <c r="L41" i="1"/>
  <c r="M41" i="1"/>
  <c r="N41" i="1"/>
  <c r="O41" i="1"/>
  <c r="P41" i="1"/>
  <c r="Q41" i="1"/>
  <c r="R41" i="1"/>
  <c r="S41" i="1"/>
  <c r="T41" i="1"/>
  <c r="G38" i="1"/>
  <c r="H38" i="1"/>
  <c r="I38" i="1"/>
  <c r="J38" i="1"/>
  <c r="K38" i="1"/>
  <c r="L38" i="1"/>
  <c r="M38" i="1"/>
  <c r="N38" i="1"/>
  <c r="O38" i="1"/>
  <c r="P38" i="1"/>
  <c r="Q38" i="1"/>
  <c r="R38" i="1"/>
  <c r="S38" i="1"/>
  <c r="T38" i="1"/>
  <c r="G26" i="1"/>
  <c r="H26" i="1"/>
  <c r="I26" i="1"/>
  <c r="J26" i="1"/>
  <c r="K26" i="1"/>
  <c r="L26" i="1"/>
  <c r="M26" i="1"/>
  <c r="N26" i="1"/>
  <c r="O26" i="1"/>
  <c r="P26" i="1"/>
  <c r="Q26" i="1"/>
  <c r="R26" i="1"/>
  <c r="S26" i="1"/>
  <c r="T26" i="1"/>
  <c r="G24" i="1"/>
  <c r="H24" i="1"/>
  <c r="I24" i="1"/>
  <c r="J24" i="1"/>
  <c r="K24" i="1"/>
  <c r="L24" i="1"/>
  <c r="M24" i="1"/>
  <c r="N24" i="1"/>
  <c r="O24" i="1"/>
  <c r="P24" i="1"/>
  <c r="Q24" i="1"/>
  <c r="R24" i="1"/>
  <c r="S24" i="1"/>
  <c r="T24" i="1"/>
  <c r="G20" i="1"/>
  <c r="H20" i="1"/>
  <c r="I20" i="1"/>
  <c r="J20" i="1"/>
  <c r="K20" i="1"/>
  <c r="L20" i="1"/>
  <c r="M20" i="1"/>
  <c r="N20" i="1"/>
  <c r="O20" i="1"/>
  <c r="P20" i="1"/>
  <c r="Q20" i="1"/>
  <c r="R20" i="1"/>
  <c r="S20" i="1"/>
  <c r="T20" i="1"/>
  <c r="G17" i="1"/>
  <c r="H17" i="1"/>
  <c r="I17" i="1"/>
  <c r="J17" i="1"/>
  <c r="K17" i="1"/>
  <c r="L17" i="1"/>
  <c r="M17" i="1"/>
  <c r="N17" i="1"/>
  <c r="O17" i="1"/>
  <c r="P17" i="1"/>
  <c r="Q17" i="1"/>
  <c r="R17" i="1"/>
  <c r="S17" i="1"/>
  <c r="T17" i="1"/>
  <c r="F24" i="1"/>
  <c r="F20" i="1"/>
  <c r="G175" i="1"/>
  <c r="H175" i="1"/>
  <c r="I175" i="1"/>
  <c r="J175" i="1"/>
  <c r="K175" i="1"/>
  <c r="L175" i="1"/>
  <c r="M175" i="1"/>
  <c r="N175" i="1"/>
  <c r="O175" i="1"/>
  <c r="P175" i="1"/>
  <c r="Q175" i="1"/>
  <c r="R175" i="1"/>
  <c r="S175" i="1"/>
  <c r="T175" i="1"/>
  <c r="G173" i="1"/>
  <c r="H173" i="1"/>
  <c r="I173" i="1"/>
  <c r="J173" i="1"/>
  <c r="K173" i="1"/>
  <c r="L173" i="1"/>
  <c r="M173" i="1"/>
  <c r="N173" i="1"/>
  <c r="O173" i="1"/>
  <c r="P173" i="1"/>
  <c r="Q173" i="1"/>
  <c r="R173" i="1"/>
  <c r="S173" i="1"/>
  <c r="T173" i="1"/>
  <c r="G171" i="1"/>
  <c r="H171" i="1"/>
  <c r="I171" i="1"/>
  <c r="J171" i="1"/>
  <c r="K171" i="1"/>
  <c r="L171" i="1"/>
  <c r="M171" i="1"/>
  <c r="N171" i="1"/>
  <c r="O171" i="1"/>
  <c r="P171" i="1"/>
  <c r="Q171" i="1"/>
  <c r="R171" i="1"/>
  <c r="S171" i="1"/>
  <c r="T171" i="1"/>
  <c r="F175" i="1"/>
  <c r="F173" i="1"/>
  <c r="F171" i="1"/>
  <c r="F169" i="1"/>
  <c r="F167" i="1"/>
  <c r="F161" i="1"/>
  <c r="F159" i="1"/>
  <c r="F157" i="1"/>
  <c r="F155" i="1"/>
  <c r="F140" i="1"/>
  <c r="F138" i="1"/>
  <c r="F136" i="1"/>
  <c r="F134" i="1"/>
  <c r="F132" i="1"/>
  <c r="F26" i="1"/>
</calcChain>
</file>

<file path=xl/sharedStrings.xml><?xml version="1.0" encoding="utf-8"?>
<sst xmlns="http://schemas.openxmlformats.org/spreadsheetml/2006/main" count="712" uniqueCount="304">
  <si>
    <t>UNIVERSIDAD POLITECNICA DE MADRID</t>
  </si>
  <si>
    <t/>
  </si>
  <si>
    <t>Etiqueta</t>
  </si>
  <si>
    <t>Entidad</t>
  </si>
  <si>
    <t>Saldo 31/12 Eje. Ant.</t>
  </si>
  <si>
    <t>Amort. Acum. 31/12 Eje. Ant.</t>
  </si>
  <si>
    <t>Amort. Acum. Bajas Eje. Ant.</t>
  </si>
  <si>
    <t>Altas ejercicio</t>
  </si>
  <si>
    <t>Amortización ejercicio</t>
  </si>
  <si>
    <t>% Amort. Realizado</t>
  </si>
  <si>
    <t>Amort. Acum. 31/12</t>
  </si>
  <si>
    <t>Bajas ejercicio</t>
  </si>
  <si>
    <t>Amort. Acum. Bajas ejerc.</t>
  </si>
  <si>
    <t>Reincoporaciones</t>
  </si>
  <si>
    <t>Amort. Acum. Reinc.</t>
  </si>
  <si>
    <t>VNC Ejerc. Actual</t>
  </si>
  <si>
    <t>Saldo 31/12</t>
  </si>
  <si>
    <t>No amortizable</t>
  </si>
  <si>
    <t>Diferencia cambio estado</t>
  </si>
  <si>
    <t>000101</t>
  </si>
  <si>
    <t>Edificio</t>
  </si>
  <si>
    <t>000201</t>
  </si>
  <si>
    <t>000301</t>
  </si>
  <si>
    <t>000501</t>
  </si>
  <si>
    <t>000502</t>
  </si>
  <si>
    <t>030101</t>
  </si>
  <si>
    <t>030102</t>
  </si>
  <si>
    <t>040101</t>
  </si>
  <si>
    <t>050101</t>
  </si>
  <si>
    <t>050102</t>
  </si>
  <si>
    <t>050103</t>
  </si>
  <si>
    <t>050104</t>
  </si>
  <si>
    <t>050105</t>
  </si>
  <si>
    <t>050106</t>
  </si>
  <si>
    <t>050107</t>
  </si>
  <si>
    <t>050108</t>
  </si>
  <si>
    <t>050109</t>
  </si>
  <si>
    <t>050110</t>
  </si>
  <si>
    <t>050201</t>
  </si>
  <si>
    <t>050202</t>
  </si>
  <si>
    <t>060101</t>
  </si>
  <si>
    <t>060102</t>
  </si>
  <si>
    <t>060103</t>
  </si>
  <si>
    <t>060201</t>
  </si>
  <si>
    <t>080101</t>
  </si>
  <si>
    <t>090101</t>
  </si>
  <si>
    <t>090102</t>
  </si>
  <si>
    <t>090103</t>
  </si>
  <si>
    <t>090104</t>
  </si>
  <si>
    <t>090105</t>
  </si>
  <si>
    <t>100101</t>
  </si>
  <si>
    <t>100102</t>
  </si>
  <si>
    <t>100103</t>
  </si>
  <si>
    <t>100104</t>
  </si>
  <si>
    <t>100105</t>
  </si>
  <si>
    <t>100106</t>
  </si>
  <si>
    <t>110101</t>
  </si>
  <si>
    <t>110102</t>
  </si>
  <si>
    <t>130101</t>
  </si>
  <si>
    <t>130102</t>
  </si>
  <si>
    <t>130103</t>
  </si>
  <si>
    <t>130104</t>
  </si>
  <si>
    <t>130105</t>
  </si>
  <si>
    <t>130106</t>
  </si>
  <si>
    <t>130107</t>
  </si>
  <si>
    <t>130108</t>
  </si>
  <si>
    <t>130109</t>
  </si>
  <si>
    <t>130110</t>
  </si>
  <si>
    <t>130111</t>
  </si>
  <si>
    <t>130112</t>
  </si>
  <si>
    <t>130113</t>
  </si>
  <si>
    <t>130114</t>
  </si>
  <si>
    <t>130115</t>
  </si>
  <si>
    <t>130116</t>
  </si>
  <si>
    <t>130117</t>
  </si>
  <si>
    <t>130118</t>
  </si>
  <si>
    <t>130119</t>
  </si>
  <si>
    <t>130120</t>
  </si>
  <si>
    <t>130121</t>
  </si>
  <si>
    <t>130122</t>
  </si>
  <si>
    <t>140101</t>
  </si>
  <si>
    <t>140102</t>
  </si>
  <si>
    <t>140103</t>
  </si>
  <si>
    <t>140104</t>
  </si>
  <si>
    <t>140105</t>
  </si>
  <si>
    <t>140106</t>
  </si>
  <si>
    <t>150101</t>
  </si>
  <si>
    <t>150102</t>
  </si>
  <si>
    <t>150103</t>
  </si>
  <si>
    <t>150104</t>
  </si>
  <si>
    <t>150105</t>
  </si>
  <si>
    <t>150106</t>
  </si>
  <si>
    <t>150107</t>
  </si>
  <si>
    <t>150108</t>
  </si>
  <si>
    <t>150109</t>
  </si>
  <si>
    <t>150201</t>
  </si>
  <si>
    <t>150202</t>
  </si>
  <si>
    <t>150203</t>
  </si>
  <si>
    <t>150204</t>
  </si>
  <si>
    <t>150205</t>
  </si>
  <si>
    <t>150206</t>
  </si>
  <si>
    <t>150207</t>
  </si>
  <si>
    <t>150208</t>
  </si>
  <si>
    <t>150209</t>
  </si>
  <si>
    <t>150210</t>
  </si>
  <si>
    <t>150211</t>
  </si>
  <si>
    <t>150212</t>
  </si>
  <si>
    <t>150213</t>
  </si>
  <si>
    <t>150214</t>
  </si>
  <si>
    <t>150301</t>
  </si>
  <si>
    <t>150302</t>
  </si>
  <si>
    <t>150303</t>
  </si>
  <si>
    <t>150304</t>
  </si>
  <si>
    <t>150305</t>
  </si>
  <si>
    <t>150306</t>
  </si>
  <si>
    <t>150307</t>
  </si>
  <si>
    <t>230059</t>
  </si>
  <si>
    <t>230061</t>
  </si>
  <si>
    <t>230063</t>
  </si>
  <si>
    <t>230094</t>
  </si>
  <si>
    <t>540101</t>
  </si>
  <si>
    <t>540102</t>
  </si>
  <si>
    <t>560101</t>
  </si>
  <si>
    <t>560102</t>
  </si>
  <si>
    <t>560103</t>
  </si>
  <si>
    <t>580101</t>
  </si>
  <si>
    <t>580102</t>
  </si>
  <si>
    <t>600101</t>
  </si>
  <si>
    <t>600102</t>
  </si>
  <si>
    <t>620101</t>
  </si>
  <si>
    <t>890101</t>
  </si>
  <si>
    <t>900101</t>
  </si>
  <si>
    <t>920101</t>
  </si>
  <si>
    <t>930101</t>
  </si>
  <si>
    <t>930102</t>
  </si>
  <si>
    <t>930201</t>
  </si>
  <si>
    <t>950101</t>
  </si>
  <si>
    <t>960101</t>
  </si>
  <si>
    <t>970101</t>
  </si>
  <si>
    <t>980101</t>
  </si>
  <si>
    <t>990101</t>
  </si>
  <si>
    <t>Total</t>
  </si>
  <si>
    <t>DESCRIPCIÓN</t>
  </si>
  <si>
    <t>CALIFICACIÓN JURÍDICA</t>
  </si>
  <si>
    <t>DERECHO</t>
  </si>
  <si>
    <t>000101 RECTORADO- EDIFICIO A</t>
  </si>
  <si>
    <t>DEMANIAL</t>
  </si>
  <si>
    <t>TITULARIDAD</t>
  </si>
  <si>
    <t>000201 RECTORADO - EDIFICIO B</t>
  </si>
  <si>
    <t>000301 RECTORADO - EDIFICIO C</t>
  </si>
  <si>
    <t xml:space="preserve">000501 RESIDENCIA LUCAS OLAZABAL - EDIFICIO 1 (ANTIGUO 000102) </t>
  </si>
  <si>
    <t>000502 RESIDENCIA LUCAS OLAZABAL - EDIFICIO 2 (ANTIGUO 000103)</t>
  </si>
  <si>
    <t>030101 ETS  ARQUITECTURA - EDIFICIO 1</t>
  </si>
  <si>
    <t>030102 ETS  ARQUITECTURA - EDIFICIO 2</t>
  </si>
  <si>
    <t>030103 ETS  ARQUITECTURA - EDIFICIO 3 - PUERTA LATINA</t>
  </si>
  <si>
    <t>040101 ETSI  CAMINOS, CANALES Y P. - EDIFICIO 1 PRINCIPAL</t>
  </si>
  <si>
    <t>050101 ETSI  INDUSTRIALES - EDIFICIO 1 - ESCUELA SUPERIOR</t>
  </si>
  <si>
    <t>ADSCRIPCIÓN</t>
  </si>
  <si>
    <t>050102 ETSI INDUSTRIALES - EDIFICIO 2 - LAB. TECNOLOGÍA QUÍMICA</t>
  </si>
  <si>
    <t>050103 ETSI INDUSTRIALES - EDIFICIO 3 - LABORATORIO HIDRÁULICA</t>
  </si>
  <si>
    <t>050104 ETSI INDUSTRIALES - EDIFICIO 4 - L. TECNOLOGÍA Y FÍSICA NUCLEAR</t>
  </si>
  <si>
    <t>050105 ETSI INDUSTRIALES - EDIFICIO 5 - LABORATORIO DE AUTOMÁTICA</t>
  </si>
  <si>
    <t>050106 ETSI INDUSTRIALES - EDIFICIO 6 - GIMNASIO</t>
  </si>
  <si>
    <t>050107 ETSI INDUSTRIALES - EDIFICIO 7 - LABORATORIO CENTRAL</t>
  </si>
  <si>
    <t>050108 ETSI INDUSTRIALES - EDIFICIO 8 - CITEF</t>
  </si>
  <si>
    <t>050109 ETSI INDUSTRIALES - EDIFICIO 9 - VESTUARIOS</t>
  </si>
  <si>
    <t>050110 ETSI INDUSTRIALES - EDIFICIO 10 - CEMIM</t>
  </si>
  <si>
    <t>050111 ETSI INDUSTRIALES  - EDIFICIO 11 - FRONTÓN</t>
  </si>
  <si>
    <t>050201 INSIA - EDIFICIO 1-</t>
  </si>
  <si>
    <t>TITULARIDAD SUELO</t>
  </si>
  <si>
    <t>050202 INSIA - EDIFICIO 2</t>
  </si>
  <si>
    <t>060101 ETSI MINAS Y ENERGÍA - EDIFICIO 1</t>
  </si>
  <si>
    <t>060102 ETSI MINAS Y ENERGIA - EDIFICIO 2</t>
  </si>
  <si>
    <t>060103 ETSI MINAS Y ENERGIA - EDIFICIO 3</t>
  </si>
  <si>
    <t>060201 ETSI MINAS Y ENERGIA - EDIFICIO  ALENZA (I)</t>
  </si>
  <si>
    <t xml:space="preserve">060301  ETSI MINAS Y ENERGIA - EDIFICIO  ALENZA-ARRENDAMIENTO FINANCIERO </t>
  </si>
  <si>
    <t>ARRENDAMIENTO FINANCIERO</t>
  </si>
  <si>
    <t>060401  ETSI MINAS Y ENERGIA - EDIFICIO  ALENZA (II)</t>
  </si>
  <si>
    <t>080101 ETSI NAVALES - EDIFICIO 1</t>
  </si>
  <si>
    <t>090101 ETSI TELECOMUNICACIÓN - EDIFICIO 1 - EDIFICIO PRINCIPAL</t>
  </si>
  <si>
    <t>090102 ETSI TELECOMUNICACION - EDIFICIO 2 - EDIFICIO B</t>
  </si>
  <si>
    <t>090103 ETSI TELECOMUNICACION - EDIFICIO 3 - EDIFICIO C</t>
  </si>
  <si>
    <t>090104 ETSI TELECOMUNICACION - EDIFICIO 4 - EDIFICIO D BIBLIOTECA ORIG</t>
  </si>
  <si>
    <t>090105 ETSI TELECOMUNICACION - EDIFICIO 5 - EDIFICIO D AMPLIACION BIBLIOTECA</t>
  </si>
  <si>
    <t>100101 ETSI INFORMÁTICOS - EDIFICIO 1</t>
  </si>
  <si>
    <t>100102 ETSI INFORMATICOS - EDIFICIO 2</t>
  </si>
  <si>
    <t>100103 ETSI INFORMATICOS - EDIFICIO 3</t>
  </si>
  <si>
    <t>100104 ETSI INFORMATICOS - EDIFICIO 4</t>
  </si>
  <si>
    <t>100105 ETSI INFORMATICOS - EDIFICIO 5</t>
  </si>
  <si>
    <t>100106 ETSI INFORMATICOS - EDIFICIO 6</t>
  </si>
  <si>
    <t xml:space="preserve">110101 CAIT - EDIFICIO 1 </t>
  </si>
  <si>
    <t xml:space="preserve">110102 CAIT - EDIFICIO 2 </t>
  </si>
  <si>
    <t>130101 ETSI MONTES, FORESTAL Y DEL MEDIO NATURAL (ANTIGUO 550101) - EDIFICIO 1</t>
  </si>
  <si>
    <t>130102 ETSI MONTES, FORESTAL Y DEL MEDIO NATURAL (ANTIGUO 550102) - EDIFICIO 2</t>
  </si>
  <si>
    <t>130103 ETSI MONTES, FORESTAL Y DEL MEDIO NATURAL (ANTIGUO 550103) - EDIFICIO 3</t>
  </si>
  <si>
    <t>130104 ETSI MONTES, FORESTAL Y DEL MEDIO NATURAL (ANTIGUO 070101) - EDIFICIO 4</t>
  </si>
  <si>
    <t>130105 ETSI MONTES, FORESTAL Y DEL MEDIO NATURAL (ANTIGUO 070102) - EDIFICIO 5</t>
  </si>
  <si>
    <t>130106 ETSI MONTES, FORESTAL Y DEL MEDIO NATURAL (ANTIGUO 070103) - EDIFICIO 6</t>
  </si>
  <si>
    <t>130107 ETSI MONTES, FORESTAL Y DEL MEDIO NATURAL (ANTIGUO 070104) - EDIFICIO 7</t>
  </si>
  <si>
    <t>130108 ETSI MONTES, FORESTAL Y DEL MEDIO NATURAL (ANTIGUO 070105) - EDIFICIO 8</t>
  </si>
  <si>
    <t>130109 ETSI MONTES, FORESTAL Y DEL MEDIO NATURAL (ANTIGUO 070106) - EDIFICIO 9</t>
  </si>
  <si>
    <t>130110 ETSI MONTES, FORESTAL Y DEL MEDIO NATURAL (ANTIGUO 070107) - EDIFICIO 10</t>
  </si>
  <si>
    <t>130111 ETSI MONTES, FORESTAL Y DEL MEDIO NATURAL (ANTIGUO 070108) - EDIFICIO 11</t>
  </si>
  <si>
    <t>130112 ETSI MONTES, FORESTAL Y DEL MEDIO NATURAL (ANTIGUO 070109) - EDIFICIO 12</t>
  </si>
  <si>
    <t>130113 ETSI MONTES, FORESTAL Y DEL MEDIO NATURAL (ANTIGUO 070110) - EDIFICIO 13</t>
  </si>
  <si>
    <t>130114 ETSI MONTES, FORESTAL Y DEL MEDIO NATURAL (ANTIGUO 070111) - EDIFICIO 14</t>
  </si>
  <si>
    <t>130115 ETSI MONTES, FORESTAL Y DEL MEDIO NATURAL (ANTIGUO 070112) - EDIFICIO 15</t>
  </si>
  <si>
    <t>130116 ETSI MONTES, FORESTAL Y DEL MEDIO NATURAL (ANTIGUO 070113) - EDIFICIO 16</t>
  </si>
  <si>
    <t>130117 ETSI MONTES, FORESTAL Y DEL MEDIO NATURAL(ANTIGUO  070114) - EDIFICIO 17</t>
  </si>
  <si>
    <t>130118 ETSI MONTES, FORESTAL Y DEL MEDIO NATURAL (ANTIGUO 070115) - EDIFICIO 18</t>
  </si>
  <si>
    <t>130119 ETSI MONTES, FORESTAL Y DEL MEDIO NATURAL (ANTIGUO 070116) - EDIFICIO 19</t>
  </si>
  <si>
    <t>130120 ETSI MONTES, FORESTAL Y DEL MEDIO NATURAL (ANTIGUO 070117) - EDIFICIO 20</t>
  </si>
  <si>
    <t>130121 ETSI MONTES, FORESTAL Y DEL MEDIO NATURAL (ANTIGUO 070118) - EDIFICIO 21</t>
  </si>
  <si>
    <t>130122 ETSI MONTES, FORESTAL Y DEL MEDIO NATURAL (ANTIGUO 070119) - EDIFICIO 22</t>
  </si>
  <si>
    <t>140101 ETSI AERONAUTICA Y DEL ESPACIO (ANTIGUO 010101)- EDIFICIO 1</t>
  </si>
  <si>
    <t>140102 ETSI AERONAUTICA Y DEL ESPACIO (ANTIGUO 510101)- EDIFICIO 2</t>
  </si>
  <si>
    <t>140103 ETSI AERONAUTICA Y DEL ESPACIO (ANTIGUO 010102)- EDIFICIO 3</t>
  </si>
  <si>
    <t>140104 ETSI AERONAUTICA Y DEL ESPACIO (ANTIGUO 010103)- EDIFICIO 4</t>
  </si>
  <si>
    <t>140105 ETSI AERONAUTICA Y DEL ESPACIO (ANTIGUO 510102)- EDIFICIO 5</t>
  </si>
  <si>
    <t>140106 ETSI AERONAUTICA Y DEL ESPACIO (ANTIGUO 510103)- EDIFICIO 6</t>
  </si>
  <si>
    <t>150101 ETSIAA Y DE BIOSISTEMAS (ANTIGUO 020101) -  EDIFICIO 1</t>
  </si>
  <si>
    <t>150102 ETSIAA Y DE BIOSISTEMAS (ANTIGUIO 520101) - EDIFICIO 2</t>
  </si>
  <si>
    <t>150103 ETSIAA Y DE BIOSISTEMAS (ANTIGUO 520102) - EDIFICIO 3</t>
  </si>
  <si>
    <t>150104 ETSIAA Y DE BIOSISTEMAS (ANTIGUO 520103) - EDIFICIO 4</t>
  </si>
  <si>
    <t>150105 ETSIAA Y DE BIOSISTEMAS (ANTIGUO 520104)  - EDIFICIO 5</t>
  </si>
  <si>
    <t>150106 ETSIAA Y DE BIOSISTEMAS (ANTIGUO 020102) - EDIFICIO 6</t>
  </si>
  <si>
    <t>150107 ETSIAA Y DE BIOSISTEMAS (ANTIGUO 020103) - EDIFICIO 7</t>
  </si>
  <si>
    <t>150108 ETSIAA Y DE BIOSISTEMAS (ANTIGUO 020104) - EDIFICIO 8</t>
  </si>
  <si>
    <t>150109 ETSIAA Y DE BIOSISTEMAS (ANTIGUO 020105) - EDIFICIO 9</t>
  </si>
  <si>
    <t>150201 ETSIAA Y DE BIOSISTEMAS (ANTIGUO 020201) - CAMPO NORTE - EDIFICIO 1</t>
  </si>
  <si>
    <t>150202 ETSIAA Y DE BIOSISTEMAS (ANTIGUO 020202)  - CAMPO NORTE - EDIFICIO 2</t>
  </si>
  <si>
    <t>150203 ETSIAA Y DE BIOSISTEMAS (ANTIGUO 020203) - CAMPO NORTE - EDIFICIO 3</t>
  </si>
  <si>
    <t>150204 ETSIAA Y DE BIOSISTEMAS (ANTIGUO 020204)- CAMPO NORTE - EDIFICIO  4</t>
  </si>
  <si>
    <t>150205 ETSIAA Y DE BIOSISTEMAS (ANTIGUO 020205)  - CAMPO NORTE - EDIFICIO  5</t>
  </si>
  <si>
    <t>150206 ETSIAA Y DE BIOSISTEMAS (ANTIGUO 020206) - CAMPO NORTE - EDIFICIO 6</t>
  </si>
  <si>
    <t>150207 ETSIAA Y DE BIOSISTEMAS (ANTIGUO 020207)  - CAMPO NORTE - EDIFICIO 7</t>
  </si>
  <si>
    <t>150208 ETSIAA Y DE BIOSISTEMAS (ANTIGUO 020208) - CAMPO NORTE - EDIFICIO 8</t>
  </si>
  <si>
    <t>150209 ETSIAA Y DE BIOSISTEMAS (ANTIGUO 020209)  - CAMPO NORTE - EDIFICIO 9</t>
  </si>
  <si>
    <t>150210 ETSIAA Y DE BIOSISTEMAS (ANTIGUO 020210)  - CAMPO NORTE - EDIFICIO 10</t>
  </si>
  <si>
    <t>150211 ETSIAA Y DE BIOSISTEMAS (ANTIGUO 020211)  - CAMPO NORTE - EDIFICIO 11</t>
  </si>
  <si>
    <t>150212 ETSIAA Y DE BIOSISTEMAS (ANTIGUO 020212) - CAMPO NORTE - EDIFICIO 12</t>
  </si>
  <si>
    <t>150213 ETSIAA Y DE BIOSISTEMAS (ANTIGUO 020213) - CAMPO NORTE - EDIFICIO 13</t>
  </si>
  <si>
    <t>150214 ETSIAA Y DE BIOSISTEMAS (ANTIGUO 020214) - CAMPO NORTE - EDIFICIO 14</t>
  </si>
  <si>
    <t>150215 ETSIAA Y DE BIOSISTEMAS - CAMPO NORTE - EDIFICIO 15</t>
  </si>
  <si>
    <t>150301 ETSIAA Y DE BIOSISTEMAS (ANTIGUO 020301) - CAMPO SUR - EDIFICIO 1</t>
  </si>
  <si>
    <t>150302 ETSIAA Y DE BIOSISTEMAS (ANTIGUO 020302) - CAMPO SUR - EDIFICIO 2</t>
  </si>
  <si>
    <t>150303 ETSIAA Y DE BIOSISTEMAS (ANTIGUO 020303) - CAMPO SUR - EDIFICIO 3</t>
  </si>
  <si>
    <t>150304 ETSIAA Y DE BIOSISTEMAS (ANTIGUO 020304)  - CAMPO SUR - EDIFICIO 4</t>
  </si>
  <si>
    <t>150305 ETSIAA Y DE BIOSISTEMAS (ANTIGUO 020305) - CAMPO SUR - EDIFICIO 5</t>
  </si>
  <si>
    <t>150306 ETSIAA Y DE BIOSISTEMAS (ANTIGUO 020306) - CAMPO SUR - EDIFICIO 6</t>
  </si>
  <si>
    <t>150307 ETSIAA Y DE BIOSISTEMAS (ANTIGUO 020307) - CAMPO SUR - EDIFICIO 7</t>
  </si>
  <si>
    <t>230059 ETS INGENIERIA Y SISTEMAS DE TELECOMUNICACIÓN - EDIFICIO 1</t>
  </si>
  <si>
    <t>230061 ETS INGENIERIA DE SISTEMAS INFORMÁTICOS - EDIFICIO 1</t>
  </si>
  <si>
    <t>230063 CAFETERIA Y ZONAS COMUNES-E.C.- CAMPUS SUR - EDIFICIO 1</t>
  </si>
  <si>
    <t>230094 CSDM- CENTRO SUPERIOR DE DISEÑO DE MODA - EDIFICIO 1</t>
  </si>
  <si>
    <t>TITULARIDAD(CONCESIÓN)</t>
  </si>
  <si>
    <t xml:space="preserve">360101 CEDINT-CESVIMA EDIFICIO 1 </t>
  </si>
  <si>
    <t>370101 CBGP-CENTRO DE BIOTECNOLOGÍA Y GENÓMICA DE PLANTAS-</t>
  </si>
  <si>
    <t>ARRENDAMIENTO CON OPCIÓN DE COMPRA</t>
  </si>
  <si>
    <t>540101 ETS DE EDIFICACIÓN - EDIFICIO 1</t>
  </si>
  <si>
    <t>540102 ETS DE EDIFICACION - EDIFICIO 2</t>
  </si>
  <si>
    <t>560102 ETS INGENIERIA Y DISEÑO INDUSTRIAL - EDIFICIO 2</t>
  </si>
  <si>
    <t>560103 ETS INGENIERIA Y DISEÑO INDUSTRIAL - EDIFICIO 3</t>
  </si>
  <si>
    <t>580101 ETS INGENIERIA CIVIL - EDIFICIO 1</t>
  </si>
  <si>
    <t>580102 ETS INGENIERIA CIVIL - EDIFICIO 2</t>
  </si>
  <si>
    <t>600101 ETSI TOPOGRAFIA, GEOD. Y CARTOG. - EDIFICIO 1</t>
  </si>
  <si>
    <t>600102 ETSI TOPOGRAFIA, GEOD. Y CARTOG. - EDIFICIO 2</t>
  </si>
  <si>
    <t>620101 BIBLIOTECA CAMPUS SUR - EDIFICIO 1</t>
  </si>
  <si>
    <t>890101 VIVIENDA  C/ JUAN RAMON JIMENEZ - EDIFICIO 1</t>
  </si>
  <si>
    <t>PATRIMONIAL</t>
  </si>
  <si>
    <t>PROPIEDAD</t>
  </si>
  <si>
    <t>920101 POLIDEPORTIVO CAMPUS SUR - EDIFICIO 1</t>
  </si>
  <si>
    <t>930101 FAC.CC.ACT.FIS. Y DEPORTE - EDIFICIO 1 DOCENTE</t>
  </si>
  <si>
    <t>930102 FAC.CC.ACT.FIS. Y DEPORTE - EDIFICIO 2 DOCENTE</t>
  </si>
  <si>
    <t>950101 LABORATORIO DE CULTIVO DE PLANTAS - EDIFICIO 1</t>
  </si>
  <si>
    <t>960101 FACULTAD DE  OPTICA - EDIFICIO 1</t>
  </si>
  <si>
    <t>970101 A. VILLAAMIL - EDIFICIO 1</t>
  </si>
  <si>
    <t>980101 POLIDEPORTIVO CAMPUS MONTEGANCEDO - EDIFICIO 1</t>
  </si>
  <si>
    <t>990101 CIDA- CENTRO INVES.Y DESAR. AEROESPAC. - EDIFICIO 1</t>
  </si>
  <si>
    <t>TOTAL</t>
  </si>
  <si>
    <t>Subcuenta: 2.1.1.1 Construcciones ("total  agregado "del informe de auditoria)</t>
  </si>
  <si>
    <t>Alta nuevo edificio el 26/04/2021. El importe se corresponde con el expediente de gasto "Obras  consolidacion de la cimentación de la Puerta Latina"</t>
  </si>
  <si>
    <t>Alta el 1/1/2021  nuevo edificio tras actualización del Inventario de Espacios por la empresa externa COTESA. No tasado. No amortiza.</t>
  </si>
  <si>
    <t>total</t>
  </si>
  <si>
    <r>
      <t>030103</t>
    </r>
    <r>
      <rPr>
        <vertAlign val="superscript"/>
        <sz val="8"/>
        <rFont val="Arial"/>
        <family val="2"/>
      </rPr>
      <t xml:space="preserve"> (1)</t>
    </r>
    <r>
      <rPr>
        <sz val="8"/>
        <rFont val="Arial"/>
        <family val="2"/>
      </rPr>
      <t xml:space="preserve"> ETS  ARQUITECTURA - EDIFICIO 3 - PUERTA LATINA</t>
    </r>
  </si>
  <si>
    <r>
      <t>050111</t>
    </r>
    <r>
      <rPr>
        <vertAlign val="superscript"/>
        <sz val="8"/>
        <rFont val="Arial"/>
        <family val="2"/>
      </rPr>
      <t xml:space="preserve"> (2)</t>
    </r>
    <r>
      <rPr>
        <sz val="8"/>
        <rFont val="Arial"/>
        <family val="2"/>
      </rPr>
      <t xml:space="preserve">  ETSI INDUSTRIALES  - EDIFICIO 11 - FRONTÓN</t>
    </r>
  </si>
  <si>
    <r>
      <t>060301</t>
    </r>
    <r>
      <rPr>
        <vertAlign val="superscript"/>
        <sz val="8"/>
        <rFont val="Arial"/>
        <family val="2"/>
      </rPr>
      <t xml:space="preserve"> (3)</t>
    </r>
    <r>
      <rPr>
        <sz val="8"/>
        <rFont val="Arial"/>
        <family val="2"/>
      </rPr>
      <t xml:space="preserve"> ETSI MINAS Y ENERGIA - EDIFICIO  ALENZA-ARRENDAMIENTO FINANCIERO</t>
    </r>
  </si>
  <si>
    <r>
      <t xml:space="preserve">060401 </t>
    </r>
    <r>
      <rPr>
        <vertAlign val="superscript"/>
        <sz val="8"/>
        <rFont val="Arial"/>
        <family val="2"/>
      </rPr>
      <t>(4)</t>
    </r>
    <r>
      <rPr>
        <sz val="8"/>
        <rFont val="Arial"/>
        <family val="2"/>
      </rPr>
      <t xml:space="preserve">  ETSI MINAS Y ENERGIA - EDIFICIO  ALENZA (II)</t>
    </r>
  </si>
  <si>
    <r>
      <t xml:space="preserve">150215 </t>
    </r>
    <r>
      <rPr>
        <vertAlign val="superscript"/>
        <sz val="8"/>
        <rFont val="Arial"/>
        <family val="2"/>
      </rPr>
      <t>(5)</t>
    </r>
    <r>
      <rPr>
        <sz val="8"/>
        <rFont val="Arial"/>
        <family val="2"/>
      </rPr>
      <t xml:space="preserve"> ETSIAA Y DE BIOSISTEMAS - CAMPO NORTE - EDIFICIO 15</t>
    </r>
  </si>
  <si>
    <r>
      <t xml:space="preserve">360101 </t>
    </r>
    <r>
      <rPr>
        <vertAlign val="superscript"/>
        <sz val="8"/>
        <rFont val="Arial"/>
        <family val="2"/>
      </rPr>
      <t>(6)</t>
    </r>
    <r>
      <rPr>
        <sz val="8"/>
        <rFont val="Arial"/>
        <family val="2"/>
      </rPr>
      <t xml:space="preserve"> CEDINT-CESVIMA EDIFICIO 1 </t>
    </r>
  </si>
  <si>
    <r>
      <t xml:space="preserve">030103 </t>
    </r>
    <r>
      <rPr>
        <vertAlign val="superscript"/>
        <sz val="6"/>
        <color theme="1"/>
        <rFont val="Calibri"/>
        <family val="2"/>
      </rPr>
      <t>(1)</t>
    </r>
  </si>
  <si>
    <r>
      <t xml:space="preserve">050111 </t>
    </r>
    <r>
      <rPr>
        <vertAlign val="superscript"/>
        <sz val="6"/>
        <rFont val="Calibri"/>
        <family val="2"/>
      </rPr>
      <t>(2)</t>
    </r>
  </si>
  <si>
    <r>
      <t xml:space="preserve">060301 </t>
    </r>
    <r>
      <rPr>
        <vertAlign val="superscript"/>
        <sz val="6"/>
        <color theme="1"/>
        <rFont val="Calibri"/>
        <family val="2"/>
      </rPr>
      <t>(3)</t>
    </r>
  </si>
  <si>
    <r>
      <t xml:space="preserve">060401 </t>
    </r>
    <r>
      <rPr>
        <vertAlign val="superscript"/>
        <sz val="6"/>
        <color theme="1"/>
        <rFont val="Calibri"/>
        <family val="2"/>
      </rPr>
      <t>(4)</t>
    </r>
  </si>
  <si>
    <r>
      <t xml:space="preserve">150215 </t>
    </r>
    <r>
      <rPr>
        <vertAlign val="superscript"/>
        <sz val="6"/>
        <color theme="1"/>
        <rFont val="Calibri"/>
        <family val="2"/>
      </rPr>
      <t>(5)</t>
    </r>
  </si>
  <si>
    <r>
      <t xml:space="preserve">360101 </t>
    </r>
    <r>
      <rPr>
        <vertAlign val="superscript"/>
        <sz val="6"/>
        <color theme="1"/>
        <rFont val="Calibri"/>
        <family val="2"/>
      </rPr>
      <t>(6)</t>
    </r>
  </si>
  <si>
    <t>Edificio dado de alta en el sistema contable Universitas XXI  el 1/1/2018 tras actualización del inventario de espacios por empresa externa TYPSA. No tasado. No amortiza.  Se incorpora en el informe de auditoria  de 2021 toda vez que  tras la nueva versión de programa contable  el informe se genera con los totales agregados ( entidades incluidas en amortización y entidades no incluidas en amortización).</t>
  </si>
  <si>
    <t xml:space="preserve">Baja  del edificio en arrendamiento financiero con fecha 1 de enero de 2021 como consecuencia del ejercicio de opción de compra. </t>
  </si>
  <si>
    <t>Alta nuevo edificio en propiedad con fecha 1 de enero de 2021 como consencuencia del ejercicio de opción de compra</t>
  </si>
  <si>
    <t>En 2021 se modifica el "derecho"  que se ostenta sobre el edificio, pasando de Arrendaiento Financiero a Titularidad como consecuencia del ejercicio de opción de compra.</t>
  </si>
  <si>
    <t>560101 ETS INGENIERIA Y DISEÑO INDUSTRIAL - EDIFICIO 1</t>
  </si>
  <si>
    <t>900101 EDIFICIO ARBOLEDA - EDIFICIO 1</t>
  </si>
  <si>
    <t xml:space="preserve">930201 FAC.CC.ACT.FIS. Y DEPORTE - EDIFICIO 3 SOCIAL </t>
  </si>
  <si>
    <t>EDIFICIOS-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</si>
</sst>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ont>
    <font>
      <i/>
      <sz val="16"/>
      <color rgb="FF7F7F7F"/>
      <name val="Calibri"/>
      <family val="2"/>
    </font>
    <font>
      <b/>
      <sz val="11"/>
      <color theme="1"/>
      <name val="Calibri"/>
      <family val="2"/>
    </font>
    <font>
      <sz val="8"/>
      <name val="Arial"/>
      <family val="2"/>
    </font>
    <font>
      <sz val="9"/>
      <name val="Calibri"/>
      <family val="2"/>
    </font>
    <font>
      <sz val="8"/>
      <color theme="1"/>
      <name val="Arial"/>
      <family val="2"/>
    </font>
    <font>
      <b/>
      <sz val="14"/>
      <color theme="1"/>
      <name val="Calibri"/>
      <family val="2"/>
    </font>
    <font>
      <b/>
      <sz val="7"/>
      <color rgb="FFFFFFFF"/>
      <name val="Calibri"/>
      <family val="2"/>
    </font>
    <font>
      <sz val="6"/>
      <color theme="1"/>
      <name val="Calibri"/>
      <family val="2"/>
    </font>
    <font>
      <sz val="6"/>
      <name val="Calibri"/>
      <family val="2"/>
    </font>
    <font>
      <sz val="11"/>
      <name val="Calibri"/>
      <family val="2"/>
    </font>
    <font>
      <vertAlign val="superscript"/>
      <sz val="8"/>
      <name val="Arial"/>
      <family val="2"/>
    </font>
    <font>
      <vertAlign val="superscript"/>
      <sz val="6"/>
      <color theme="1"/>
      <name val="Calibri"/>
      <family val="2"/>
    </font>
    <font>
      <vertAlign val="superscript"/>
      <sz val="6"/>
      <name val="Calibri"/>
      <family val="2"/>
    </font>
  </fonts>
  <fills count="4">
    <fill>
      <patternFill patternType="none"/>
    </fill>
    <fill>
      <patternFill patternType="gray125"/>
    </fill>
    <fill>
      <patternFill patternType="solid">
        <fgColor rgb="FF0065BD"/>
      </patternFill>
    </fill>
    <fill>
      <patternFill patternType="solid">
        <fgColor theme="9" tint="0.59999389629810485"/>
        <bgColor indexed="64"/>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s>
  <cellStyleXfs count="1">
    <xf numFmtId="0" fontId="0" fillId="0" borderId="0"/>
  </cellStyleXfs>
  <cellXfs count="34">
    <xf numFmtId="0" fontId="0" fillId="0" borderId="0" xfId="0"/>
    <xf numFmtId="0" fontId="3" fillId="0" borderId="0" xfId="0" applyFont="1" applyFill="1" applyAlignment="1">
      <alignment horizontal="left"/>
    </xf>
    <xf numFmtId="0" fontId="3" fillId="0" borderId="0" xfId="0" applyFont="1" applyFill="1" applyBorder="1"/>
    <xf numFmtId="0" fontId="8" fillId="0" borderId="1" xfId="0" applyFont="1" applyBorder="1" applyAlignment="1">
      <alignment horizontal="left" vertical="center" wrapText="1"/>
    </xf>
    <xf numFmtId="4" fontId="8" fillId="0" borderId="1" xfId="0" applyNumberFormat="1" applyFont="1" applyBorder="1" applyAlignment="1">
      <alignment horizontal="right"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0" fillId="0" borderId="0" xfId="0" applyFill="1"/>
    <xf numFmtId="0" fontId="0" fillId="0" borderId="0" xfId="0" applyFill="1" applyBorder="1"/>
    <xf numFmtId="0" fontId="4" fillId="0" borderId="0" xfId="0" applyFont="1" applyFill="1" applyAlignment="1">
      <alignment horizontal="left" vertical="top" wrapText="1"/>
    </xf>
    <xf numFmtId="0" fontId="4" fillId="0" borderId="0" xfId="0" applyFont="1" applyFill="1" applyAlignment="1">
      <alignment horizontal="left" vertical="top" wrapText="1"/>
    </xf>
    <xf numFmtId="0" fontId="8" fillId="3" borderId="1" xfId="0" applyFont="1" applyFill="1" applyBorder="1" applyAlignment="1">
      <alignment horizontal="left" vertical="center" wrapText="1"/>
    </xf>
    <xf numFmtId="4" fontId="8" fillId="3"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4" fontId="9" fillId="0" borderId="1" xfId="0" applyNumberFormat="1" applyFont="1" applyFill="1" applyBorder="1" applyAlignment="1">
      <alignment horizontal="right" vertical="center" wrapText="1"/>
    </xf>
    <xf numFmtId="0" fontId="10" fillId="0" borderId="0" xfId="0" applyFont="1" applyFill="1" applyBorder="1"/>
    <xf numFmtId="0" fontId="0" fillId="0" borderId="0" xfId="0" applyAlignment="1"/>
    <xf numFmtId="0" fontId="1" fillId="0" borderId="0" xfId="0" applyFont="1" applyAlignment="1"/>
    <xf numFmtId="0" fontId="7" fillId="2" borderId="2" xfId="0" applyFont="1" applyFill="1" applyBorder="1" applyAlignment="1">
      <alignment horizontal="center" vertical="center" wrapText="1"/>
    </xf>
    <xf numFmtId="4" fontId="3" fillId="0" borderId="0" xfId="0" applyNumberFormat="1" applyFont="1" applyFill="1" applyBorder="1" applyAlignment="1">
      <alignment horizontal="left" vertical="center"/>
    </xf>
    <xf numFmtId="4"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0" fontId="7" fillId="2" borderId="2" xfId="0"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3" fillId="0" borderId="0" xfId="0" applyFont="1" applyFill="1" applyBorder="1" applyAlignment="1">
      <alignment horizontal="left" vertical="center"/>
    </xf>
    <xf numFmtId="4" fontId="0" fillId="0" borderId="0" xfId="0" applyNumberFormat="1" applyFill="1"/>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Alignment="1">
      <alignment horizontal="right" indent="1"/>
    </xf>
    <xf numFmtId="0" fontId="0" fillId="0" borderId="0" xfId="0" applyAlignment="1">
      <alignment horizontal="left" indent="1"/>
    </xf>
    <xf numFmtId="0" fontId="6" fillId="0" borderId="0" xfId="0" applyFont="1" applyAlignment="1">
      <alignment horizontal="center" indent="1"/>
    </xf>
    <xf numFmtId="0" fontId="2" fillId="0" borderId="0" xfId="0" applyFont="1" applyAlignment="1">
      <alignment horizontal="center"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077595" cy="952499"/>
    <xdr:pic>
      <xdr:nvPicPr>
        <xdr:cNvPr id="3" name="image1.jpeg" descr="image1.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90500"/>
          <a:ext cx="1077595" cy="95249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9"/>
  <sheetViews>
    <sheetView showGridLines="0" tabSelected="1" zoomScaleNormal="100" workbookViewId="0">
      <selection activeCell="A8" sqref="A8:U8"/>
    </sheetView>
  </sheetViews>
  <sheetFormatPr baseColWidth="10" defaultColWidth="9.109375" defaultRowHeight="14.4" x14ac:dyDescent="0.3"/>
  <cols>
    <col min="1" max="2" width="9.109375" customWidth="1"/>
    <col min="3" max="3" width="67.6640625" style="1" customWidth="1"/>
    <col min="4" max="4" width="15" style="2" customWidth="1"/>
    <col min="5" max="5" width="25.109375" style="2" customWidth="1"/>
    <col min="6" max="6" width="15.5546875" customWidth="1"/>
    <col min="7" max="7" width="18" customWidth="1"/>
    <col min="8" max="8" width="14.33203125" customWidth="1"/>
    <col min="9" max="9" width="14.6640625" customWidth="1"/>
    <col min="10" max="10" width="17.6640625" bestFit="1" customWidth="1"/>
    <col min="11" max="11" width="8.44140625" customWidth="1"/>
    <col min="12" max="12" width="13.44140625" customWidth="1"/>
    <col min="13" max="13" width="12.109375" bestFit="1" customWidth="1"/>
    <col min="14" max="14" width="20.44140625" bestFit="1" customWidth="1"/>
    <col min="15" max="16" width="9.109375" customWidth="1"/>
    <col min="17" max="17" width="14.88671875" customWidth="1"/>
    <col min="18" max="18" width="16" customWidth="1"/>
    <col min="19" max="19" width="12.33203125" bestFit="1" customWidth="1"/>
    <col min="20" max="20" width="8.44140625" customWidth="1"/>
    <col min="21" max="21" width="1.5546875" customWidth="1"/>
  </cols>
  <sheetData>
    <row r="1" spans="1:21" x14ac:dyDescent="0.3">
      <c r="A1" s="30" t="s">
        <v>0</v>
      </c>
      <c r="B1" s="30"/>
      <c r="C1" s="30"/>
      <c r="D1" s="30"/>
      <c r="E1" s="30"/>
      <c r="F1" s="30"/>
      <c r="G1" s="30"/>
      <c r="H1" s="30"/>
      <c r="I1" s="30"/>
      <c r="J1" s="30"/>
      <c r="K1" s="30"/>
      <c r="L1" s="30"/>
      <c r="M1" s="30"/>
      <c r="N1" s="30"/>
      <c r="O1" s="30"/>
      <c r="P1" s="30"/>
      <c r="Q1" s="30"/>
      <c r="R1" s="30"/>
      <c r="S1" s="30"/>
      <c r="T1" s="30"/>
      <c r="U1" s="30"/>
    </row>
    <row r="2" spans="1:21" x14ac:dyDescent="0.3">
      <c r="A2" s="31" t="s">
        <v>1</v>
      </c>
      <c r="B2" s="31"/>
      <c r="C2" s="31"/>
      <c r="D2" s="31"/>
      <c r="E2" s="31"/>
      <c r="F2" s="31"/>
      <c r="G2" s="31"/>
      <c r="H2" s="31"/>
      <c r="I2" s="31"/>
      <c r="J2" s="31"/>
      <c r="K2" s="31"/>
      <c r="L2" s="31"/>
      <c r="M2" s="31"/>
      <c r="N2" s="31"/>
      <c r="O2" s="31"/>
      <c r="P2" s="31"/>
      <c r="Q2" s="31"/>
      <c r="R2" s="31"/>
      <c r="S2" s="31"/>
      <c r="T2" s="31"/>
      <c r="U2" s="31"/>
    </row>
    <row r="7" spans="1:21" ht="18" x14ac:dyDescent="0.35">
      <c r="A7" s="32" t="s">
        <v>303</v>
      </c>
      <c r="B7" s="32"/>
      <c r="C7" s="32"/>
      <c r="D7" s="32"/>
      <c r="E7" s="32"/>
      <c r="F7" s="32"/>
      <c r="G7" s="32"/>
      <c r="H7" s="32"/>
      <c r="I7" s="32"/>
      <c r="J7" s="32"/>
      <c r="K7" s="32"/>
      <c r="L7" s="32"/>
      <c r="M7" s="32"/>
      <c r="N7" s="32"/>
      <c r="O7" s="32"/>
      <c r="P7" s="32"/>
      <c r="Q7" s="32"/>
      <c r="R7" s="32"/>
      <c r="S7" s="32"/>
      <c r="T7" s="32"/>
      <c r="U7" s="32"/>
    </row>
    <row r="8" spans="1:21" x14ac:dyDescent="0.3">
      <c r="A8" s="33"/>
      <c r="B8" s="33"/>
      <c r="C8" s="33"/>
      <c r="D8" s="33"/>
      <c r="E8" s="33"/>
      <c r="F8" s="33"/>
      <c r="G8" s="33"/>
      <c r="H8" s="33"/>
      <c r="I8" s="33"/>
      <c r="J8" s="33"/>
      <c r="K8" s="33"/>
      <c r="L8" s="33"/>
      <c r="M8" s="33"/>
      <c r="N8" s="33"/>
      <c r="O8" s="33"/>
      <c r="P8" s="33"/>
      <c r="Q8" s="33"/>
      <c r="R8" s="33"/>
      <c r="S8" s="33"/>
      <c r="T8" s="33"/>
      <c r="U8" s="33"/>
    </row>
    <row r="9" spans="1:21" x14ac:dyDescent="0.3">
      <c r="A9" s="16" t="s">
        <v>1</v>
      </c>
      <c r="B9" s="16"/>
      <c r="C9" s="16"/>
      <c r="D9" s="16"/>
      <c r="E9" s="16"/>
      <c r="F9" s="16"/>
      <c r="G9" s="16"/>
      <c r="H9" s="16"/>
      <c r="I9" s="16"/>
      <c r="J9" s="16"/>
      <c r="K9" s="16"/>
      <c r="L9" s="16"/>
      <c r="M9" s="16"/>
      <c r="N9" s="16"/>
      <c r="O9" s="16"/>
      <c r="P9" s="16"/>
      <c r="Q9" s="16"/>
      <c r="R9" s="16"/>
      <c r="S9" s="16"/>
      <c r="T9" s="16"/>
      <c r="U9" s="16"/>
    </row>
    <row r="10" spans="1:21" x14ac:dyDescent="0.3">
      <c r="A10" s="31" t="s">
        <v>1</v>
      </c>
      <c r="B10" s="31"/>
      <c r="C10" s="31"/>
      <c r="D10" s="31"/>
      <c r="E10" s="31"/>
      <c r="F10" s="31"/>
      <c r="G10" s="31"/>
      <c r="H10" s="31"/>
      <c r="I10" s="31"/>
      <c r="J10" s="31"/>
      <c r="K10" s="31"/>
      <c r="L10" s="31"/>
      <c r="M10" s="31"/>
      <c r="N10" s="31"/>
      <c r="O10" s="31"/>
      <c r="P10" s="31"/>
      <c r="Q10" s="31"/>
      <c r="R10" s="31"/>
      <c r="S10" s="31"/>
      <c r="T10" s="31"/>
      <c r="U10" s="31"/>
    </row>
    <row r="11" spans="1:21" ht="21" x14ac:dyDescent="0.4">
      <c r="A11" s="17" t="s">
        <v>280</v>
      </c>
      <c r="B11" s="17"/>
      <c r="C11" s="17"/>
      <c r="D11" s="17"/>
      <c r="E11" s="17"/>
      <c r="F11" s="17"/>
      <c r="G11" s="17"/>
      <c r="H11" s="17"/>
      <c r="I11" s="17"/>
      <c r="J11" s="17"/>
      <c r="K11" s="17"/>
      <c r="L11" s="17"/>
      <c r="M11" s="17"/>
      <c r="N11" s="17"/>
      <c r="O11" s="17"/>
      <c r="P11" s="17"/>
      <c r="Q11" s="17"/>
      <c r="R11" s="17"/>
      <c r="S11" s="17"/>
      <c r="T11" s="17"/>
      <c r="U11" s="17"/>
    </row>
    <row r="12" spans="1:21" ht="15" customHeight="1" x14ac:dyDescent="0.3">
      <c r="A12" s="28" t="s">
        <v>2</v>
      </c>
      <c r="B12" s="28" t="s">
        <v>3</v>
      </c>
      <c r="C12" s="28" t="s">
        <v>142</v>
      </c>
      <c r="D12" s="28" t="s">
        <v>143</v>
      </c>
      <c r="E12" s="28" t="s">
        <v>144</v>
      </c>
      <c r="F12" s="28" t="s">
        <v>4</v>
      </c>
      <c r="G12" s="28" t="s">
        <v>5</v>
      </c>
      <c r="H12" s="28" t="s">
        <v>6</v>
      </c>
      <c r="I12" s="28" t="s">
        <v>7</v>
      </c>
      <c r="J12" s="28" t="s">
        <v>8</v>
      </c>
      <c r="K12" s="28" t="s">
        <v>9</v>
      </c>
      <c r="L12" s="28" t="s">
        <v>10</v>
      </c>
      <c r="M12" s="28" t="s">
        <v>11</v>
      </c>
      <c r="N12" s="28" t="s">
        <v>12</v>
      </c>
      <c r="O12" s="28" t="s">
        <v>13</v>
      </c>
      <c r="P12" s="28" t="s">
        <v>14</v>
      </c>
      <c r="Q12" s="28" t="s">
        <v>15</v>
      </c>
      <c r="R12" s="28" t="s">
        <v>16</v>
      </c>
      <c r="S12" s="28" t="s">
        <v>17</v>
      </c>
      <c r="T12" s="28" t="s">
        <v>18</v>
      </c>
    </row>
    <row r="13" spans="1:21" x14ac:dyDescent="0.3">
      <c r="A13" s="29"/>
      <c r="B13" s="29"/>
      <c r="C13" s="29"/>
      <c r="D13" s="29"/>
      <c r="E13" s="29"/>
      <c r="F13" s="29"/>
      <c r="G13" s="29"/>
      <c r="H13" s="29"/>
      <c r="I13" s="29"/>
      <c r="J13" s="29"/>
      <c r="K13" s="29"/>
      <c r="L13" s="29"/>
      <c r="M13" s="29"/>
      <c r="N13" s="29"/>
      <c r="O13" s="29"/>
      <c r="P13" s="29"/>
      <c r="Q13" s="29"/>
      <c r="R13" s="29"/>
      <c r="S13" s="29"/>
      <c r="T13" s="29"/>
    </row>
    <row r="14" spans="1:21" x14ac:dyDescent="0.3">
      <c r="A14" s="3" t="s">
        <v>19</v>
      </c>
      <c r="B14" s="3" t="s">
        <v>20</v>
      </c>
      <c r="C14" s="3" t="s">
        <v>145</v>
      </c>
      <c r="D14" s="3" t="s">
        <v>146</v>
      </c>
      <c r="E14" s="3" t="s">
        <v>147</v>
      </c>
      <c r="F14" s="4">
        <v>5166786.8600000003</v>
      </c>
      <c r="G14" s="4">
        <v>1240544.8899999999</v>
      </c>
      <c r="H14" s="4">
        <v>0</v>
      </c>
      <c r="I14" s="4">
        <v>0</v>
      </c>
      <c r="J14" s="4">
        <v>76985.14</v>
      </c>
      <c r="K14" s="4">
        <v>1</v>
      </c>
      <c r="L14" s="4">
        <v>1317530.03</v>
      </c>
      <c r="M14" s="4">
        <v>0</v>
      </c>
      <c r="N14" s="4">
        <v>0</v>
      </c>
      <c r="O14" s="4">
        <v>0</v>
      </c>
      <c r="P14" s="4">
        <v>0</v>
      </c>
      <c r="Q14" s="4">
        <v>3849256.83</v>
      </c>
      <c r="R14" s="4">
        <v>5166786.8600000003</v>
      </c>
      <c r="S14" s="4">
        <v>0</v>
      </c>
      <c r="T14" s="4">
        <v>0</v>
      </c>
    </row>
    <row r="15" spans="1:21" s="7" customFormat="1" x14ac:dyDescent="0.3">
      <c r="A15" s="5" t="s">
        <v>21</v>
      </c>
      <c r="B15" s="5" t="s">
        <v>20</v>
      </c>
      <c r="C15" s="5" t="s">
        <v>148</v>
      </c>
      <c r="D15" s="5" t="s">
        <v>146</v>
      </c>
      <c r="E15" s="5" t="s">
        <v>147</v>
      </c>
      <c r="F15" s="6">
        <v>1971315.22</v>
      </c>
      <c r="G15" s="6">
        <v>341416.75</v>
      </c>
      <c r="H15" s="6">
        <v>0</v>
      </c>
      <c r="I15" s="6">
        <v>0</v>
      </c>
      <c r="J15" s="6">
        <v>22637.48</v>
      </c>
      <c r="K15" s="6">
        <v>1</v>
      </c>
      <c r="L15" s="6">
        <v>364054.23</v>
      </c>
      <c r="M15" s="6">
        <v>0</v>
      </c>
      <c r="N15" s="6">
        <v>0</v>
      </c>
      <c r="O15" s="6">
        <v>0</v>
      </c>
      <c r="P15" s="6">
        <v>0</v>
      </c>
      <c r="Q15" s="6">
        <v>1607260.99</v>
      </c>
      <c r="R15" s="6">
        <v>1971315.22</v>
      </c>
      <c r="S15" s="6">
        <v>0</v>
      </c>
      <c r="T15" s="6">
        <v>0</v>
      </c>
    </row>
    <row r="16" spans="1:21" s="7" customFormat="1" x14ac:dyDescent="0.3">
      <c r="A16" s="5" t="s">
        <v>22</v>
      </c>
      <c r="B16" s="5" t="s">
        <v>20</v>
      </c>
      <c r="C16" s="5" t="s">
        <v>149</v>
      </c>
      <c r="D16" s="5" t="s">
        <v>146</v>
      </c>
      <c r="E16" s="5" t="s">
        <v>147</v>
      </c>
      <c r="F16" s="6">
        <v>851437.68</v>
      </c>
      <c r="G16" s="6">
        <v>144141.29999999999</v>
      </c>
      <c r="H16" s="6">
        <v>0</v>
      </c>
      <c r="I16" s="6">
        <v>0</v>
      </c>
      <c r="J16" s="6">
        <v>9823.56</v>
      </c>
      <c r="K16" s="6">
        <v>1</v>
      </c>
      <c r="L16" s="6">
        <v>153964.85999999999</v>
      </c>
      <c r="M16" s="6">
        <v>0</v>
      </c>
      <c r="N16" s="6">
        <v>0</v>
      </c>
      <c r="O16" s="6">
        <v>0</v>
      </c>
      <c r="P16" s="6">
        <v>0</v>
      </c>
      <c r="Q16" s="6">
        <v>697472.82</v>
      </c>
      <c r="R16" s="6">
        <v>851437.68</v>
      </c>
      <c r="S16" s="6">
        <v>0</v>
      </c>
      <c r="T16" s="6">
        <v>0</v>
      </c>
    </row>
    <row r="17" spans="1:20" s="7" customFormat="1" x14ac:dyDescent="0.3">
      <c r="A17" s="11"/>
      <c r="B17" s="11"/>
      <c r="C17" s="11" t="s">
        <v>283</v>
      </c>
      <c r="D17" s="11"/>
      <c r="E17" s="11"/>
      <c r="F17" s="12">
        <f>F14+F15+F16</f>
        <v>7989539.7599999998</v>
      </c>
      <c r="G17" s="12">
        <f t="shared" ref="G17:T17" si="0">SUM(G14:G16)</f>
        <v>1726102.94</v>
      </c>
      <c r="H17" s="12">
        <f t="shared" si="0"/>
        <v>0</v>
      </c>
      <c r="I17" s="12">
        <f t="shared" si="0"/>
        <v>0</v>
      </c>
      <c r="J17" s="12">
        <f t="shared" si="0"/>
        <v>109446.18</v>
      </c>
      <c r="K17" s="12">
        <f t="shared" si="0"/>
        <v>3</v>
      </c>
      <c r="L17" s="12">
        <f t="shared" si="0"/>
        <v>1835549.12</v>
      </c>
      <c r="M17" s="12">
        <f t="shared" si="0"/>
        <v>0</v>
      </c>
      <c r="N17" s="12">
        <f t="shared" si="0"/>
        <v>0</v>
      </c>
      <c r="O17" s="12">
        <f t="shared" si="0"/>
        <v>0</v>
      </c>
      <c r="P17" s="12">
        <f t="shared" si="0"/>
        <v>0</v>
      </c>
      <c r="Q17" s="12">
        <f t="shared" si="0"/>
        <v>6153990.6400000006</v>
      </c>
      <c r="R17" s="12">
        <f t="shared" si="0"/>
        <v>7989539.7599999998</v>
      </c>
      <c r="S17" s="12">
        <f t="shared" si="0"/>
        <v>0</v>
      </c>
      <c r="T17" s="12">
        <f t="shared" si="0"/>
        <v>0</v>
      </c>
    </row>
    <row r="18" spans="1:20" s="7" customFormat="1" x14ac:dyDescent="0.3">
      <c r="A18" s="5" t="s">
        <v>23</v>
      </c>
      <c r="B18" s="5" t="s">
        <v>20</v>
      </c>
      <c r="C18" s="5" t="s">
        <v>150</v>
      </c>
      <c r="D18" s="5" t="s">
        <v>146</v>
      </c>
      <c r="E18" s="5" t="s">
        <v>147</v>
      </c>
      <c r="F18" s="6">
        <v>2513067.2000000002</v>
      </c>
      <c r="G18" s="6">
        <v>551714.54</v>
      </c>
      <c r="H18" s="6">
        <v>0</v>
      </c>
      <c r="I18" s="6">
        <v>0</v>
      </c>
      <c r="J18" s="6">
        <v>39227.050000000003</v>
      </c>
      <c r="K18" s="6">
        <v>1</v>
      </c>
      <c r="L18" s="6">
        <v>590941.59</v>
      </c>
      <c r="M18" s="6">
        <v>0</v>
      </c>
      <c r="N18" s="6">
        <v>0</v>
      </c>
      <c r="O18" s="6">
        <v>0</v>
      </c>
      <c r="P18" s="6">
        <v>0</v>
      </c>
      <c r="Q18" s="6">
        <v>1922125.61</v>
      </c>
      <c r="R18" s="6">
        <v>2513067.2000000002</v>
      </c>
      <c r="S18" s="6">
        <v>0</v>
      </c>
      <c r="T18" s="6">
        <v>0</v>
      </c>
    </row>
    <row r="19" spans="1:20" s="7" customFormat="1" x14ac:dyDescent="0.3">
      <c r="A19" s="5" t="s">
        <v>24</v>
      </c>
      <c r="B19" s="5" t="s">
        <v>20</v>
      </c>
      <c r="C19" s="5" t="s">
        <v>151</v>
      </c>
      <c r="D19" s="5" t="s">
        <v>146</v>
      </c>
      <c r="E19" s="5" t="s">
        <v>147</v>
      </c>
      <c r="F19" s="6">
        <v>89960.8</v>
      </c>
      <c r="G19" s="6">
        <v>18455.669999999998</v>
      </c>
      <c r="H19" s="6">
        <v>0</v>
      </c>
      <c r="I19" s="6">
        <v>0</v>
      </c>
      <c r="J19" s="6">
        <v>1300.0899999999999</v>
      </c>
      <c r="K19" s="6">
        <v>1</v>
      </c>
      <c r="L19" s="6">
        <v>19755.759999999998</v>
      </c>
      <c r="M19" s="6">
        <v>0</v>
      </c>
      <c r="N19" s="6">
        <v>0</v>
      </c>
      <c r="O19" s="6">
        <v>0</v>
      </c>
      <c r="P19" s="6">
        <v>0</v>
      </c>
      <c r="Q19" s="6">
        <v>70205.039999999994</v>
      </c>
      <c r="R19" s="6">
        <v>89960.8</v>
      </c>
      <c r="S19" s="6">
        <v>0</v>
      </c>
      <c r="T19" s="6">
        <v>0</v>
      </c>
    </row>
    <row r="20" spans="1:20" s="7" customFormat="1" x14ac:dyDescent="0.3">
      <c r="A20" s="11"/>
      <c r="B20" s="11"/>
      <c r="C20" s="11" t="s">
        <v>283</v>
      </c>
      <c r="D20" s="11"/>
      <c r="E20" s="11"/>
      <c r="F20" s="12">
        <f>SUM(F18:F19)</f>
        <v>2603028</v>
      </c>
      <c r="G20" s="12">
        <f t="shared" ref="G20:T20" si="1">SUM(G18:G19)</f>
        <v>570170.21000000008</v>
      </c>
      <c r="H20" s="12">
        <f t="shared" si="1"/>
        <v>0</v>
      </c>
      <c r="I20" s="12">
        <f t="shared" si="1"/>
        <v>0</v>
      </c>
      <c r="J20" s="12">
        <f t="shared" si="1"/>
        <v>40527.14</v>
      </c>
      <c r="K20" s="12">
        <f t="shared" si="1"/>
        <v>2</v>
      </c>
      <c r="L20" s="12">
        <f t="shared" si="1"/>
        <v>610697.35</v>
      </c>
      <c r="M20" s="12">
        <f t="shared" si="1"/>
        <v>0</v>
      </c>
      <c r="N20" s="12">
        <f t="shared" si="1"/>
        <v>0</v>
      </c>
      <c r="O20" s="12">
        <f t="shared" si="1"/>
        <v>0</v>
      </c>
      <c r="P20" s="12">
        <f t="shared" si="1"/>
        <v>0</v>
      </c>
      <c r="Q20" s="12">
        <f t="shared" si="1"/>
        <v>1992330.6500000001</v>
      </c>
      <c r="R20" s="12">
        <f t="shared" si="1"/>
        <v>2603028</v>
      </c>
      <c r="S20" s="12">
        <f t="shared" si="1"/>
        <v>0</v>
      </c>
      <c r="T20" s="12">
        <f t="shared" si="1"/>
        <v>0</v>
      </c>
    </row>
    <row r="21" spans="1:20" s="7" customFormat="1" x14ac:dyDescent="0.3">
      <c r="A21" s="5" t="s">
        <v>25</v>
      </c>
      <c r="B21" s="5" t="s">
        <v>20</v>
      </c>
      <c r="C21" s="5" t="s">
        <v>152</v>
      </c>
      <c r="D21" s="5" t="s">
        <v>146</v>
      </c>
      <c r="E21" s="5" t="s">
        <v>147</v>
      </c>
      <c r="F21" s="6">
        <v>15535920.439999999</v>
      </c>
      <c r="G21" s="6">
        <v>3295294.76</v>
      </c>
      <c r="H21" s="6">
        <v>0</v>
      </c>
      <c r="I21" s="6">
        <v>0</v>
      </c>
      <c r="J21" s="6">
        <v>226678.25</v>
      </c>
      <c r="K21" s="6">
        <v>1</v>
      </c>
      <c r="L21" s="6">
        <v>3521973.01</v>
      </c>
      <c r="M21" s="6">
        <v>0</v>
      </c>
      <c r="N21" s="6">
        <v>0</v>
      </c>
      <c r="O21" s="6">
        <v>0</v>
      </c>
      <c r="P21" s="6">
        <v>0</v>
      </c>
      <c r="Q21" s="6">
        <v>12013947.43</v>
      </c>
      <c r="R21" s="6">
        <v>15535920.439999999</v>
      </c>
      <c r="S21" s="6">
        <v>0</v>
      </c>
      <c r="T21" s="6">
        <v>0</v>
      </c>
    </row>
    <row r="22" spans="1:20" s="7" customFormat="1" x14ac:dyDescent="0.3">
      <c r="A22" s="5" t="s">
        <v>26</v>
      </c>
      <c r="B22" s="5" t="s">
        <v>20</v>
      </c>
      <c r="C22" s="5" t="s">
        <v>153</v>
      </c>
      <c r="D22" s="5" t="s">
        <v>146</v>
      </c>
      <c r="E22" s="5" t="s">
        <v>147</v>
      </c>
      <c r="F22" s="6">
        <v>3489364.55</v>
      </c>
      <c r="G22" s="6">
        <v>713860.96</v>
      </c>
      <c r="H22" s="6">
        <v>0</v>
      </c>
      <c r="I22" s="6">
        <v>0</v>
      </c>
      <c r="J22" s="6">
        <v>48693.05</v>
      </c>
      <c r="K22" s="6">
        <v>1</v>
      </c>
      <c r="L22" s="6">
        <v>762554.01</v>
      </c>
      <c r="M22" s="6">
        <v>0</v>
      </c>
      <c r="N22" s="6">
        <v>0</v>
      </c>
      <c r="O22" s="6">
        <v>0</v>
      </c>
      <c r="P22" s="6">
        <v>0</v>
      </c>
      <c r="Q22" s="6">
        <v>2726810.54</v>
      </c>
      <c r="R22" s="6">
        <v>3489364.55</v>
      </c>
      <c r="S22" s="6">
        <v>0</v>
      </c>
      <c r="T22" s="6">
        <v>0</v>
      </c>
    </row>
    <row r="23" spans="1:20" s="7" customFormat="1" x14ac:dyDescent="0.3">
      <c r="A23" s="5" t="s">
        <v>290</v>
      </c>
      <c r="B23" s="5" t="s">
        <v>20</v>
      </c>
      <c r="C23" s="5" t="s">
        <v>154</v>
      </c>
      <c r="D23" s="5" t="s">
        <v>146</v>
      </c>
      <c r="E23" s="5" t="s">
        <v>147</v>
      </c>
      <c r="F23" s="6">
        <v>0</v>
      </c>
      <c r="G23" s="6">
        <v>0</v>
      </c>
      <c r="H23" s="6">
        <v>0</v>
      </c>
      <c r="I23" s="6">
        <v>455119.8</v>
      </c>
      <c r="J23" s="6">
        <v>6234.52</v>
      </c>
      <c r="K23" s="6">
        <v>1</v>
      </c>
      <c r="L23" s="6">
        <v>6234.52</v>
      </c>
      <c r="M23" s="6">
        <v>0</v>
      </c>
      <c r="N23" s="6">
        <v>0</v>
      </c>
      <c r="O23" s="6">
        <v>0</v>
      </c>
      <c r="P23" s="6">
        <v>0</v>
      </c>
      <c r="Q23" s="6">
        <v>448885.28</v>
      </c>
      <c r="R23" s="6">
        <v>455119.8</v>
      </c>
      <c r="S23" s="6">
        <v>0</v>
      </c>
      <c r="T23" s="6">
        <v>0</v>
      </c>
    </row>
    <row r="24" spans="1:20" s="7" customFormat="1" x14ac:dyDescent="0.3">
      <c r="A24" s="11"/>
      <c r="B24" s="11"/>
      <c r="C24" s="11" t="s">
        <v>283</v>
      </c>
      <c r="D24" s="11"/>
      <c r="E24" s="11"/>
      <c r="F24" s="12">
        <f>SUM(F21:F23)</f>
        <v>19025284.989999998</v>
      </c>
      <c r="G24" s="12">
        <f t="shared" ref="G24:T24" si="2">SUM(G21:G23)</f>
        <v>4009155.7199999997</v>
      </c>
      <c r="H24" s="12">
        <f t="shared" si="2"/>
        <v>0</v>
      </c>
      <c r="I24" s="12">
        <f t="shared" si="2"/>
        <v>455119.8</v>
      </c>
      <c r="J24" s="12">
        <f t="shared" si="2"/>
        <v>281605.82</v>
      </c>
      <c r="K24" s="12">
        <f t="shared" si="2"/>
        <v>3</v>
      </c>
      <c r="L24" s="12">
        <f t="shared" si="2"/>
        <v>4290761.5399999991</v>
      </c>
      <c r="M24" s="12">
        <f t="shared" si="2"/>
        <v>0</v>
      </c>
      <c r="N24" s="12">
        <f t="shared" si="2"/>
        <v>0</v>
      </c>
      <c r="O24" s="12">
        <f t="shared" si="2"/>
        <v>0</v>
      </c>
      <c r="P24" s="12">
        <f t="shared" si="2"/>
        <v>0</v>
      </c>
      <c r="Q24" s="12">
        <f t="shared" si="2"/>
        <v>15189643.249999998</v>
      </c>
      <c r="R24" s="12">
        <f t="shared" si="2"/>
        <v>19480404.789999999</v>
      </c>
      <c r="S24" s="12">
        <f t="shared" si="2"/>
        <v>0</v>
      </c>
      <c r="T24" s="12">
        <f t="shared" si="2"/>
        <v>0</v>
      </c>
    </row>
    <row r="25" spans="1:20" s="7" customFormat="1" x14ac:dyDescent="0.3">
      <c r="A25" s="5" t="s">
        <v>27</v>
      </c>
      <c r="B25" s="5" t="s">
        <v>20</v>
      </c>
      <c r="C25" s="5" t="s">
        <v>155</v>
      </c>
      <c r="D25" s="5" t="s">
        <v>146</v>
      </c>
      <c r="E25" s="5" t="s">
        <v>147</v>
      </c>
      <c r="F25" s="6">
        <v>20742088.59</v>
      </c>
      <c r="G25" s="6">
        <v>5360800.1100000003</v>
      </c>
      <c r="H25" s="6">
        <v>0</v>
      </c>
      <c r="I25" s="6">
        <v>0</v>
      </c>
      <c r="J25" s="6">
        <v>341806.41</v>
      </c>
      <c r="K25" s="6">
        <v>1</v>
      </c>
      <c r="L25" s="6">
        <v>5702606.5199999996</v>
      </c>
      <c r="M25" s="6">
        <v>0</v>
      </c>
      <c r="N25" s="6">
        <v>0</v>
      </c>
      <c r="O25" s="6">
        <v>0</v>
      </c>
      <c r="P25" s="6">
        <v>0</v>
      </c>
      <c r="Q25" s="6">
        <v>15039482.07</v>
      </c>
      <c r="R25" s="6">
        <v>20742088.59</v>
      </c>
      <c r="S25" s="6">
        <v>0</v>
      </c>
      <c r="T25" s="6">
        <v>0</v>
      </c>
    </row>
    <row r="26" spans="1:20" s="7" customFormat="1" x14ac:dyDescent="0.3">
      <c r="A26" s="11"/>
      <c r="B26" s="11"/>
      <c r="C26" s="11" t="s">
        <v>283</v>
      </c>
      <c r="D26" s="11"/>
      <c r="E26" s="11"/>
      <c r="F26" s="12">
        <f>SUM(F25)</f>
        <v>20742088.59</v>
      </c>
      <c r="G26" s="12">
        <f t="shared" ref="G26:T26" si="3">SUM(G25)</f>
        <v>5360800.1100000003</v>
      </c>
      <c r="H26" s="12">
        <f t="shared" si="3"/>
        <v>0</v>
      </c>
      <c r="I26" s="12">
        <f t="shared" si="3"/>
        <v>0</v>
      </c>
      <c r="J26" s="12">
        <f t="shared" si="3"/>
        <v>341806.41</v>
      </c>
      <c r="K26" s="12">
        <f t="shared" si="3"/>
        <v>1</v>
      </c>
      <c r="L26" s="12">
        <f t="shared" si="3"/>
        <v>5702606.5199999996</v>
      </c>
      <c r="M26" s="12">
        <f t="shared" si="3"/>
        <v>0</v>
      </c>
      <c r="N26" s="12">
        <f t="shared" si="3"/>
        <v>0</v>
      </c>
      <c r="O26" s="12">
        <f t="shared" si="3"/>
        <v>0</v>
      </c>
      <c r="P26" s="12">
        <f t="shared" si="3"/>
        <v>0</v>
      </c>
      <c r="Q26" s="12">
        <f t="shared" si="3"/>
        <v>15039482.07</v>
      </c>
      <c r="R26" s="12">
        <f t="shared" si="3"/>
        <v>20742088.59</v>
      </c>
      <c r="S26" s="12">
        <f t="shared" si="3"/>
        <v>0</v>
      </c>
      <c r="T26" s="12">
        <f t="shared" si="3"/>
        <v>0</v>
      </c>
    </row>
    <row r="27" spans="1:20" s="7" customFormat="1" x14ac:dyDescent="0.3">
      <c r="A27" s="5" t="s">
        <v>28</v>
      </c>
      <c r="B27" s="5" t="s">
        <v>20</v>
      </c>
      <c r="C27" s="5" t="s">
        <v>156</v>
      </c>
      <c r="D27" s="5" t="s">
        <v>146</v>
      </c>
      <c r="E27" s="5" t="s">
        <v>157</v>
      </c>
      <c r="F27" s="6">
        <v>10568153.890000001</v>
      </c>
      <c r="G27" s="6">
        <v>4146374.53</v>
      </c>
      <c r="H27" s="6">
        <v>0</v>
      </c>
      <c r="I27" s="6">
        <v>0</v>
      </c>
      <c r="J27" s="6">
        <v>156628.76</v>
      </c>
      <c r="K27" s="6">
        <v>1</v>
      </c>
      <c r="L27" s="6">
        <v>4303003.29</v>
      </c>
      <c r="M27" s="6">
        <v>0</v>
      </c>
      <c r="N27" s="6">
        <v>0</v>
      </c>
      <c r="O27" s="6">
        <v>0</v>
      </c>
      <c r="P27" s="6">
        <v>0</v>
      </c>
      <c r="Q27" s="6">
        <v>6265150.5999999996</v>
      </c>
      <c r="R27" s="6">
        <v>10568153.890000001</v>
      </c>
      <c r="S27" s="6">
        <v>0</v>
      </c>
      <c r="T27" s="6">
        <v>0</v>
      </c>
    </row>
    <row r="28" spans="1:20" s="7" customFormat="1" x14ac:dyDescent="0.3">
      <c r="A28" s="5" t="s">
        <v>29</v>
      </c>
      <c r="B28" s="5" t="s">
        <v>20</v>
      </c>
      <c r="C28" s="5" t="s">
        <v>158</v>
      </c>
      <c r="D28" s="5" t="s">
        <v>146</v>
      </c>
      <c r="E28" s="5" t="s">
        <v>147</v>
      </c>
      <c r="F28" s="6">
        <v>425921.57</v>
      </c>
      <c r="G28" s="6">
        <v>125126.8</v>
      </c>
      <c r="H28" s="6">
        <v>0</v>
      </c>
      <c r="I28" s="6">
        <v>0</v>
      </c>
      <c r="J28" s="6">
        <v>5675.37</v>
      </c>
      <c r="K28" s="6">
        <v>1</v>
      </c>
      <c r="L28" s="6">
        <v>130802.17</v>
      </c>
      <c r="M28" s="6">
        <v>0</v>
      </c>
      <c r="N28" s="6">
        <v>0</v>
      </c>
      <c r="O28" s="6">
        <v>0</v>
      </c>
      <c r="P28" s="6">
        <v>0</v>
      </c>
      <c r="Q28" s="6">
        <v>295119.40000000002</v>
      </c>
      <c r="R28" s="6">
        <v>425921.57</v>
      </c>
      <c r="S28" s="6">
        <v>0</v>
      </c>
      <c r="T28" s="6">
        <v>0</v>
      </c>
    </row>
    <row r="29" spans="1:20" s="7" customFormat="1" x14ac:dyDescent="0.3">
      <c r="A29" s="5" t="s">
        <v>30</v>
      </c>
      <c r="B29" s="5" t="s">
        <v>20</v>
      </c>
      <c r="C29" s="5" t="s">
        <v>159</v>
      </c>
      <c r="D29" s="5" t="s">
        <v>146</v>
      </c>
      <c r="E29" s="5" t="s">
        <v>147</v>
      </c>
      <c r="F29" s="6">
        <v>263911.12</v>
      </c>
      <c r="G29" s="6">
        <v>93905.99</v>
      </c>
      <c r="H29" s="6">
        <v>0</v>
      </c>
      <c r="I29" s="6">
        <v>0</v>
      </c>
      <c r="J29" s="6">
        <v>3207.64</v>
      </c>
      <c r="K29" s="6">
        <v>1</v>
      </c>
      <c r="L29" s="6">
        <v>97113.63</v>
      </c>
      <c r="M29" s="6">
        <v>0</v>
      </c>
      <c r="N29" s="6">
        <v>0</v>
      </c>
      <c r="O29" s="6">
        <v>0</v>
      </c>
      <c r="P29" s="6">
        <v>0</v>
      </c>
      <c r="Q29" s="6">
        <v>166797.49</v>
      </c>
      <c r="R29" s="6">
        <v>263911.12</v>
      </c>
      <c r="S29" s="6">
        <v>0</v>
      </c>
      <c r="T29" s="6">
        <v>0</v>
      </c>
    </row>
    <row r="30" spans="1:20" s="7" customFormat="1" x14ac:dyDescent="0.3">
      <c r="A30" s="5" t="s">
        <v>31</v>
      </c>
      <c r="B30" s="5" t="s">
        <v>20</v>
      </c>
      <c r="C30" s="5" t="s">
        <v>160</v>
      </c>
      <c r="D30" s="5" t="s">
        <v>146</v>
      </c>
      <c r="E30" s="5" t="s">
        <v>147</v>
      </c>
      <c r="F30" s="6">
        <v>750853.14</v>
      </c>
      <c r="G30" s="6">
        <v>256496.91</v>
      </c>
      <c r="H30" s="6">
        <v>0</v>
      </c>
      <c r="I30" s="6">
        <v>0</v>
      </c>
      <c r="J30" s="6">
        <v>8988.2999999999993</v>
      </c>
      <c r="K30" s="6">
        <v>1</v>
      </c>
      <c r="L30" s="6">
        <v>265485.21000000002</v>
      </c>
      <c r="M30" s="6">
        <v>0</v>
      </c>
      <c r="N30" s="6">
        <v>0</v>
      </c>
      <c r="O30" s="6">
        <v>0</v>
      </c>
      <c r="P30" s="6">
        <v>0</v>
      </c>
      <c r="Q30" s="6">
        <v>485367.93</v>
      </c>
      <c r="R30" s="6">
        <v>750853.14</v>
      </c>
      <c r="S30" s="6">
        <v>0</v>
      </c>
      <c r="T30" s="6">
        <v>0</v>
      </c>
    </row>
    <row r="31" spans="1:20" s="7" customFormat="1" x14ac:dyDescent="0.3">
      <c r="A31" s="5" t="s">
        <v>32</v>
      </c>
      <c r="B31" s="5" t="s">
        <v>20</v>
      </c>
      <c r="C31" s="5" t="s">
        <v>161</v>
      </c>
      <c r="D31" s="5" t="s">
        <v>146</v>
      </c>
      <c r="E31" s="5" t="s">
        <v>147</v>
      </c>
      <c r="F31" s="6">
        <v>401134.35</v>
      </c>
      <c r="G31" s="6">
        <v>142390.76999999999</v>
      </c>
      <c r="H31" s="6">
        <v>0</v>
      </c>
      <c r="I31" s="6">
        <v>0</v>
      </c>
      <c r="J31" s="6">
        <v>4881.95</v>
      </c>
      <c r="K31" s="6">
        <v>1</v>
      </c>
      <c r="L31" s="6">
        <v>147272.72</v>
      </c>
      <c r="M31" s="6">
        <v>0</v>
      </c>
      <c r="N31" s="6">
        <v>0</v>
      </c>
      <c r="O31" s="6">
        <v>0</v>
      </c>
      <c r="P31" s="6">
        <v>0</v>
      </c>
      <c r="Q31" s="6">
        <v>253861.63</v>
      </c>
      <c r="R31" s="6">
        <v>401134.35</v>
      </c>
      <c r="S31" s="6">
        <v>0</v>
      </c>
      <c r="T31" s="6">
        <v>0</v>
      </c>
    </row>
    <row r="32" spans="1:20" s="7" customFormat="1" x14ac:dyDescent="0.3">
      <c r="A32" s="5" t="s">
        <v>33</v>
      </c>
      <c r="B32" s="5" t="s">
        <v>20</v>
      </c>
      <c r="C32" s="5" t="s">
        <v>162</v>
      </c>
      <c r="D32" s="5" t="s">
        <v>146</v>
      </c>
      <c r="E32" s="5" t="s">
        <v>147</v>
      </c>
      <c r="F32" s="6">
        <v>213973.85</v>
      </c>
      <c r="G32" s="6">
        <v>69176.399999999994</v>
      </c>
      <c r="H32" s="6">
        <v>0</v>
      </c>
      <c r="I32" s="6">
        <v>0</v>
      </c>
      <c r="J32" s="6">
        <v>2540.31</v>
      </c>
      <c r="K32" s="6">
        <v>1</v>
      </c>
      <c r="L32" s="6">
        <v>71716.710000000006</v>
      </c>
      <c r="M32" s="6">
        <v>0</v>
      </c>
      <c r="N32" s="6">
        <v>0</v>
      </c>
      <c r="O32" s="6">
        <v>0</v>
      </c>
      <c r="P32" s="6">
        <v>0</v>
      </c>
      <c r="Q32" s="6">
        <v>142257.14000000001</v>
      </c>
      <c r="R32" s="6">
        <v>213973.85</v>
      </c>
      <c r="S32" s="6">
        <v>0</v>
      </c>
      <c r="T32" s="6">
        <v>0</v>
      </c>
    </row>
    <row r="33" spans="1:20" s="7" customFormat="1" x14ac:dyDescent="0.3">
      <c r="A33" s="5" t="s">
        <v>34</v>
      </c>
      <c r="B33" s="5" t="s">
        <v>20</v>
      </c>
      <c r="C33" s="5" t="s">
        <v>163</v>
      </c>
      <c r="D33" s="5" t="s">
        <v>146</v>
      </c>
      <c r="E33" s="5" t="s">
        <v>147</v>
      </c>
      <c r="F33" s="6">
        <v>1022680.07</v>
      </c>
      <c r="G33" s="6">
        <v>335503.96999999997</v>
      </c>
      <c r="H33" s="6">
        <v>0</v>
      </c>
      <c r="I33" s="6">
        <v>0</v>
      </c>
      <c r="J33" s="6">
        <v>13214.92</v>
      </c>
      <c r="K33" s="6">
        <v>1</v>
      </c>
      <c r="L33" s="6">
        <v>348718.89</v>
      </c>
      <c r="M33" s="6">
        <v>0</v>
      </c>
      <c r="N33" s="6">
        <v>0</v>
      </c>
      <c r="O33" s="6">
        <v>0</v>
      </c>
      <c r="P33" s="6">
        <v>0</v>
      </c>
      <c r="Q33" s="6">
        <v>673961.18</v>
      </c>
      <c r="R33" s="6">
        <v>1022680.07</v>
      </c>
      <c r="S33" s="6">
        <v>0</v>
      </c>
      <c r="T33" s="6">
        <v>0</v>
      </c>
    </row>
    <row r="34" spans="1:20" s="7" customFormat="1" x14ac:dyDescent="0.3">
      <c r="A34" s="5" t="s">
        <v>35</v>
      </c>
      <c r="B34" s="5" t="s">
        <v>20</v>
      </c>
      <c r="C34" s="5" t="s">
        <v>164</v>
      </c>
      <c r="D34" s="5" t="s">
        <v>146</v>
      </c>
      <c r="E34" s="5" t="s">
        <v>147</v>
      </c>
      <c r="F34" s="6">
        <v>63510.13</v>
      </c>
      <c r="G34" s="6">
        <v>22695.61</v>
      </c>
      <c r="H34" s="6">
        <v>0</v>
      </c>
      <c r="I34" s="6">
        <v>0</v>
      </c>
      <c r="J34" s="6">
        <v>770.09</v>
      </c>
      <c r="K34" s="6">
        <v>1</v>
      </c>
      <c r="L34" s="6">
        <v>23465.7</v>
      </c>
      <c r="M34" s="6">
        <v>0</v>
      </c>
      <c r="N34" s="6">
        <v>0</v>
      </c>
      <c r="O34" s="6">
        <v>0</v>
      </c>
      <c r="P34" s="6">
        <v>0</v>
      </c>
      <c r="Q34" s="6">
        <v>40044.43</v>
      </c>
      <c r="R34" s="6">
        <v>63510.13</v>
      </c>
      <c r="S34" s="6">
        <v>0</v>
      </c>
      <c r="T34" s="6">
        <v>0</v>
      </c>
    </row>
    <row r="35" spans="1:20" s="7" customFormat="1" x14ac:dyDescent="0.3">
      <c r="A35" s="5" t="s">
        <v>36</v>
      </c>
      <c r="B35" s="5" t="s">
        <v>20</v>
      </c>
      <c r="C35" s="5" t="s">
        <v>165</v>
      </c>
      <c r="D35" s="5" t="s">
        <v>146</v>
      </c>
      <c r="E35" s="5" t="s">
        <v>147</v>
      </c>
      <c r="F35" s="6">
        <v>37138.449999999997</v>
      </c>
      <c r="G35" s="6">
        <v>12967.68</v>
      </c>
      <c r="H35" s="6">
        <v>0</v>
      </c>
      <c r="I35" s="6">
        <v>0</v>
      </c>
      <c r="J35" s="6">
        <v>431.62</v>
      </c>
      <c r="K35" s="6">
        <v>1</v>
      </c>
      <c r="L35" s="6">
        <v>13399.3</v>
      </c>
      <c r="M35" s="6">
        <v>0</v>
      </c>
      <c r="N35" s="6">
        <v>0</v>
      </c>
      <c r="O35" s="6">
        <v>0</v>
      </c>
      <c r="P35" s="6">
        <v>0</v>
      </c>
      <c r="Q35" s="6">
        <v>23739.15</v>
      </c>
      <c r="R35" s="6">
        <v>37138.449999999997</v>
      </c>
      <c r="S35" s="6">
        <v>0</v>
      </c>
      <c r="T35" s="6">
        <v>0</v>
      </c>
    </row>
    <row r="36" spans="1:20" s="7" customFormat="1" x14ac:dyDescent="0.3">
      <c r="A36" s="5" t="s">
        <v>37</v>
      </c>
      <c r="B36" s="5" t="s">
        <v>20</v>
      </c>
      <c r="C36" s="5" t="s">
        <v>166</v>
      </c>
      <c r="D36" s="5" t="s">
        <v>146</v>
      </c>
      <c r="E36" s="5" t="s">
        <v>147</v>
      </c>
      <c r="F36" s="6">
        <v>16814.650000000001</v>
      </c>
      <c r="G36" s="6">
        <v>5871.21</v>
      </c>
      <c r="H36" s="6">
        <v>0</v>
      </c>
      <c r="I36" s="6">
        <v>0</v>
      </c>
      <c r="J36" s="6">
        <v>195.42</v>
      </c>
      <c r="K36" s="6">
        <v>1</v>
      </c>
      <c r="L36" s="6">
        <v>6066.63</v>
      </c>
      <c r="M36" s="6">
        <v>0</v>
      </c>
      <c r="N36" s="6">
        <v>0</v>
      </c>
      <c r="O36" s="6">
        <v>0</v>
      </c>
      <c r="P36" s="6">
        <v>0</v>
      </c>
      <c r="Q36" s="6">
        <v>10748.02</v>
      </c>
      <c r="R36" s="6">
        <v>16814.650000000001</v>
      </c>
      <c r="S36" s="6">
        <v>0</v>
      </c>
      <c r="T36" s="6">
        <v>0</v>
      </c>
    </row>
    <row r="37" spans="1:20" s="15" customFormat="1" x14ac:dyDescent="0.3">
      <c r="A37" s="13" t="s">
        <v>291</v>
      </c>
      <c r="B37" s="13" t="s">
        <v>20</v>
      </c>
      <c r="C37" s="13" t="s">
        <v>167</v>
      </c>
      <c r="D37" s="13" t="s">
        <v>146</v>
      </c>
      <c r="E37" s="13" t="s">
        <v>147</v>
      </c>
      <c r="F37" s="14">
        <v>1</v>
      </c>
      <c r="G37" s="14">
        <v>0</v>
      </c>
      <c r="H37" s="14">
        <v>0</v>
      </c>
      <c r="I37" s="14">
        <v>0</v>
      </c>
      <c r="J37" s="14">
        <v>0</v>
      </c>
      <c r="K37" s="14">
        <v>1</v>
      </c>
      <c r="L37" s="14">
        <v>0</v>
      </c>
      <c r="M37" s="14">
        <v>0</v>
      </c>
      <c r="N37" s="14">
        <v>0</v>
      </c>
      <c r="O37" s="14">
        <v>0</v>
      </c>
      <c r="P37" s="14">
        <v>0</v>
      </c>
      <c r="Q37" s="14">
        <v>1</v>
      </c>
      <c r="R37" s="14">
        <v>1</v>
      </c>
      <c r="S37" s="14">
        <v>0</v>
      </c>
      <c r="T37" s="14">
        <v>0</v>
      </c>
    </row>
    <row r="38" spans="1:20" s="8" customFormat="1" x14ac:dyDescent="0.3">
      <c r="A38" s="11"/>
      <c r="B38" s="11"/>
      <c r="C38" s="11" t="s">
        <v>283</v>
      </c>
      <c r="D38" s="11"/>
      <c r="E38" s="11"/>
      <c r="F38" s="12">
        <f>SUM(F27:F37)</f>
        <v>13764092.220000001</v>
      </c>
      <c r="G38" s="12">
        <f t="shared" ref="G38:T38" si="4">SUM(G27:G37)</f>
        <v>5210509.87</v>
      </c>
      <c r="H38" s="12">
        <f t="shared" si="4"/>
        <v>0</v>
      </c>
      <c r="I38" s="12">
        <f t="shared" si="4"/>
        <v>0</v>
      </c>
      <c r="J38" s="12">
        <f t="shared" si="4"/>
        <v>196534.38000000003</v>
      </c>
      <c r="K38" s="12">
        <f t="shared" si="4"/>
        <v>11</v>
      </c>
      <c r="L38" s="12">
        <f t="shared" si="4"/>
        <v>5407044.2499999991</v>
      </c>
      <c r="M38" s="12">
        <f t="shared" si="4"/>
        <v>0</v>
      </c>
      <c r="N38" s="12">
        <f t="shared" si="4"/>
        <v>0</v>
      </c>
      <c r="O38" s="12">
        <f t="shared" si="4"/>
        <v>0</v>
      </c>
      <c r="P38" s="12">
        <f t="shared" si="4"/>
        <v>0</v>
      </c>
      <c r="Q38" s="12">
        <f t="shared" si="4"/>
        <v>8357047.9699999988</v>
      </c>
      <c r="R38" s="12">
        <f t="shared" si="4"/>
        <v>13764092.220000001</v>
      </c>
      <c r="S38" s="12">
        <f t="shared" si="4"/>
        <v>0</v>
      </c>
      <c r="T38" s="12">
        <f t="shared" si="4"/>
        <v>0</v>
      </c>
    </row>
    <row r="39" spans="1:20" s="7" customFormat="1" x14ac:dyDescent="0.3">
      <c r="A39" s="5" t="s">
        <v>38</v>
      </c>
      <c r="B39" s="5" t="s">
        <v>20</v>
      </c>
      <c r="C39" s="5" t="s">
        <v>168</v>
      </c>
      <c r="D39" s="5" t="s">
        <v>146</v>
      </c>
      <c r="E39" s="5" t="s">
        <v>169</v>
      </c>
      <c r="F39" s="6">
        <v>900940.27</v>
      </c>
      <c r="G39" s="6">
        <v>145952.84</v>
      </c>
      <c r="H39" s="6">
        <v>0</v>
      </c>
      <c r="I39" s="6">
        <v>0</v>
      </c>
      <c r="J39" s="6">
        <v>10485.94</v>
      </c>
      <c r="K39" s="6">
        <v>1</v>
      </c>
      <c r="L39" s="6">
        <v>156438.78</v>
      </c>
      <c r="M39" s="6">
        <v>0</v>
      </c>
      <c r="N39" s="6">
        <v>0</v>
      </c>
      <c r="O39" s="6">
        <v>0</v>
      </c>
      <c r="P39" s="6">
        <v>0</v>
      </c>
      <c r="Q39" s="6">
        <v>744501.49</v>
      </c>
      <c r="R39" s="6">
        <v>900940.27</v>
      </c>
      <c r="S39" s="6">
        <v>0</v>
      </c>
      <c r="T39" s="6">
        <v>0</v>
      </c>
    </row>
    <row r="40" spans="1:20" s="7" customFormat="1" x14ac:dyDescent="0.3">
      <c r="A40" s="5" t="s">
        <v>39</v>
      </c>
      <c r="B40" s="5" t="s">
        <v>20</v>
      </c>
      <c r="C40" s="5" t="s">
        <v>170</v>
      </c>
      <c r="D40" s="5" t="s">
        <v>146</v>
      </c>
      <c r="E40" s="5" t="s">
        <v>169</v>
      </c>
      <c r="F40" s="6">
        <v>1532682.41</v>
      </c>
      <c r="G40" s="6">
        <v>249506.4</v>
      </c>
      <c r="H40" s="6">
        <v>0</v>
      </c>
      <c r="I40" s="6">
        <v>0</v>
      </c>
      <c r="J40" s="6">
        <v>17821.89</v>
      </c>
      <c r="K40" s="6">
        <v>1</v>
      </c>
      <c r="L40" s="6">
        <v>267328.28999999998</v>
      </c>
      <c r="M40" s="6">
        <v>0</v>
      </c>
      <c r="N40" s="6">
        <v>0</v>
      </c>
      <c r="O40" s="6">
        <v>0</v>
      </c>
      <c r="P40" s="6">
        <v>0</v>
      </c>
      <c r="Q40" s="6">
        <v>1265354.1200000001</v>
      </c>
      <c r="R40" s="6">
        <v>1532682.41</v>
      </c>
      <c r="S40" s="6">
        <v>0</v>
      </c>
      <c r="T40" s="6">
        <v>0</v>
      </c>
    </row>
    <row r="41" spans="1:20" s="7" customFormat="1" x14ac:dyDescent="0.3">
      <c r="A41" s="11"/>
      <c r="B41" s="11"/>
      <c r="C41" s="11" t="s">
        <v>283</v>
      </c>
      <c r="D41" s="11"/>
      <c r="E41" s="11"/>
      <c r="F41" s="12">
        <f>SUM(F39:F40)</f>
        <v>2433622.6799999997</v>
      </c>
      <c r="G41" s="12">
        <f t="shared" ref="G41:T41" si="5">SUM(G39:G40)</f>
        <v>395459.24</v>
      </c>
      <c r="H41" s="12">
        <f t="shared" si="5"/>
        <v>0</v>
      </c>
      <c r="I41" s="12">
        <f t="shared" si="5"/>
        <v>0</v>
      </c>
      <c r="J41" s="12">
        <f t="shared" si="5"/>
        <v>28307.83</v>
      </c>
      <c r="K41" s="12">
        <f t="shared" si="5"/>
        <v>2</v>
      </c>
      <c r="L41" s="12">
        <f t="shared" si="5"/>
        <v>423767.06999999995</v>
      </c>
      <c r="M41" s="12">
        <f t="shared" si="5"/>
        <v>0</v>
      </c>
      <c r="N41" s="12">
        <f t="shared" si="5"/>
        <v>0</v>
      </c>
      <c r="O41" s="12">
        <f t="shared" si="5"/>
        <v>0</v>
      </c>
      <c r="P41" s="12">
        <f t="shared" si="5"/>
        <v>0</v>
      </c>
      <c r="Q41" s="12">
        <f t="shared" si="5"/>
        <v>2009855.61</v>
      </c>
      <c r="R41" s="12">
        <f t="shared" si="5"/>
        <v>2433622.6799999997</v>
      </c>
      <c r="S41" s="12">
        <f t="shared" si="5"/>
        <v>0</v>
      </c>
      <c r="T41" s="12">
        <f t="shared" si="5"/>
        <v>0</v>
      </c>
    </row>
    <row r="42" spans="1:20" s="7" customFormat="1" x14ac:dyDescent="0.3">
      <c r="A42" s="5" t="s">
        <v>40</v>
      </c>
      <c r="B42" s="5" t="s">
        <v>20</v>
      </c>
      <c r="C42" s="5" t="s">
        <v>171</v>
      </c>
      <c r="D42" s="5" t="s">
        <v>146</v>
      </c>
      <c r="E42" s="5" t="s">
        <v>147</v>
      </c>
      <c r="F42" s="6">
        <v>2879273.89</v>
      </c>
      <c r="G42" s="6">
        <v>647094.21</v>
      </c>
      <c r="H42" s="6">
        <v>0</v>
      </c>
      <c r="I42" s="6">
        <v>0</v>
      </c>
      <c r="J42" s="6">
        <v>44643.59</v>
      </c>
      <c r="K42" s="6">
        <v>1</v>
      </c>
      <c r="L42" s="6">
        <v>691737.8</v>
      </c>
      <c r="M42" s="6">
        <v>0</v>
      </c>
      <c r="N42" s="6">
        <v>0</v>
      </c>
      <c r="O42" s="6">
        <v>0</v>
      </c>
      <c r="P42" s="6">
        <v>0</v>
      </c>
      <c r="Q42" s="6">
        <v>2187536.09</v>
      </c>
      <c r="R42" s="6">
        <v>2879273.89</v>
      </c>
      <c r="S42" s="6">
        <v>0</v>
      </c>
      <c r="T42" s="6">
        <v>0</v>
      </c>
    </row>
    <row r="43" spans="1:20" s="7" customFormat="1" x14ac:dyDescent="0.3">
      <c r="A43" s="5" t="s">
        <v>41</v>
      </c>
      <c r="B43" s="5" t="s">
        <v>20</v>
      </c>
      <c r="C43" s="5" t="s">
        <v>172</v>
      </c>
      <c r="D43" s="5" t="s">
        <v>146</v>
      </c>
      <c r="E43" s="5" t="s">
        <v>147</v>
      </c>
      <c r="F43" s="6">
        <v>4579627.2300000004</v>
      </c>
      <c r="G43" s="6">
        <v>1188040.29</v>
      </c>
      <c r="H43" s="6">
        <v>0</v>
      </c>
      <c r="I43" s="6">
        <v>0</v>
      </c>
      <c r="J43" s="6">
        <v>84789.67</v>
      </c>
      <c r="K43" s="6">
        <v>1</v>
      </c>
      <c r="L43" s="6">
        <v>1272829.96</v>
      </c>
      <c r="M43" s="6">
        <v>0</v>
      </c>
      <c r="N43" s="6">
        <v>0</v>
      </c>
      <c r="O43" s="6">
        <v>0</v>
      </c>
      <c r="P43" s="6">
        <v>0</v>
      </c>
      <c r="Q43" s="6">
        <v>3306797.27</v>
      </c>
      <c r="R43" s="6">
        <v>4579627.2300000004</v>
      </c>
      <c r="S43" s="6">
        <v>0</v>
      </c>
      <c r="T43" s="6">
        <v>0</v>
      </c>
    </row>
    <row r="44" spans="1:20" s="7" customFormat="1" x14ac:dyDescent="0.3">
      <c r="A44" s="5" t="s">
        <v>42</v>
      </c>
      <c r="B44" s="5" t="s">
        <v>20</v>
      </c>
      <c r="C44" s="5" t="s">
        <v>173</v>
      </c>
      <c r="D44" s="5" t="s">
        <v>146</v>
      </c>
      <c r="E44" s="5" t="s">
        <v>147</v>
      </c>
      <c r="F44" s="6">
        <v>154868.35</v>
      </c>
      <c r="G44" s="6">
        <v>44041.75</v>
      </c>
      <c r="H44" s="6">
        <v>0</v>
      </c>
      <c r="I44" s="6">
        <v>0</v>
      </c>
      <c r="J44" s="6">
        <v>2770.66</v>
      </c>
      <c r="K44" s="6">
        <v>1</v>
      </c>
      <c r="L44" s="6">
        <v>46812.41</v>
      </c>
      <c r="M44" s="6">
        <v>0</v>
      </c>
      <c r="N44" s="6">
        <v>0</v>
      </c>
      <c r="O44" s="6">
        <v>0</v>
      </c>
      <c r="P44" s="6">
        <v>0</v>
      </c>
      <c r="Q44" s="6">
        <v>108055.94</v>
      </c>
      <c r="R44" s="6">
        <v>154868.35</v>
      </c>
      <c r="S44" s="6">
        <v>0</v>
      </c>
      <c r="T44" s="6">
        <v>0</v>
      </c>
    </row>
    <row r="45" spans="1:20" s="7" customFormat="1" x14ac:dyDescent="0.3">
      <c r="A45" s="5" t="s">
        <v>43</v>
      </c>
      <c r="B45" s="5" t="s">
        <v>20</v>
      </c>
      <c r="C45" s="5" t="s">
        <v>174</v>
      </c>
      <c r="D45" s="5" t="s">
        <v>146</v>
      </c>
      <c r="E45" s="5" t="s">
        <v>147</v>
      </c>
      <c r="F45" s="6">
        <v>1056671.52</v>
      </c>
      <c r="G45" s="6">
        <v>188282</v>
      </c>
      <c r="H45" s="6">
        <v>0</v>
      </c>
      <c r="I45" s="6">
        <v>0</v>
      </c>
      <c r="J45" s="6">
        <v>11578.53</v>
      </c>
      <c r="K45" s="6">
        <v>1</v>
      </c>
      <c r="L45" s="6">
        <v>199860.53</v>
      </c>
      <c r="M45" s="6">
        <v>0</v>
      </c>
      <c r="N45" s="6">
        <v>0</v>
      </c>
      <c r="O45" s="6">
        <v>0</v>
      </c>
      <c r="P45" s="6">
        <v>0</v>
      </c>
      <c r="Q45" s="6">
        <v>856810.99</v>
      </c>
      <c r="R45" s="6">
        <v>1056671.52</v>
      </c>
      <c r="S45" s="6">
        <v>0</v>
      </c>
      <c r="T45" s="6">
        <v>0</v>
      </c>
    </row>
    <row r="46" spans="1:20" s="7" customFormat="1" x14ac:dyDescent="0.3">
      <c r="A46" s="5" t="s">
        <v>292</v>
      </c>
      <c r="B46" s="5" t="s">
        <v>20</v>
      </c>
      <c r="C46" s="5" t="s">
        <v>175</v>
      </c>
      <c r="D46" s="5" t="s">
        <v>146</v>
      </c>
      <c r="E46" s="5" t="s">
        <v>176</v>
      </c>
      <c r="F46" s="6">
        <v>7553906.5199999996</v>
      </c>
      <c r="G46" s="6">
        <v>3740053.91</v>
      </c>
      <c r="H46" s="6">
        <v>0</v>
      </c>
      <c r="I46" s="6">
        <v>0</v>
      </c>
      <c r="J46" s="6">
        <v>0</v>
      </c>
      <c r="K46" s="6">
        <v>1</v>
      </c>
      <c r="L46" s="6">
        <v>0</v>
      </c>
      <c r="M46" s="6">
        <v>7553906.5199999996</v>
      </c>
      <c r="N46" s="6">
        <v>3740053.91</v>
      </c>
      <c r="O46" s="6">
        <v>0</v>
      </c>
      <c r="P46" s="6">
        <v>0</v>
      </c>
      <c r="Q46" s="6">
        <v>0</v>
      </c>
      <c r="R46" s="6">
        <v>0</v>
      </c>
      <c r="S46" s="6">
        <v>3813852.61</v>
      </c>
      <c r="T46" s="6">
        <v>0</v>
      </c>
    </row>
    <row r="47" spans="1:20" s="7" customFormat="1" x14ac:dyDescent="0.3">
      <c r="A47" s="5" t="s">
        <v>293</v>
      </c>
      <c r="B47" s="5" t="s">
        <v>20</v>
      </c>
      <c r="C47" s="5" t="s">
        <v>177</v>
      </c>
      <c r="D47" s="5" t="s">
        <v>146</v>
      </c>
      <c r="E47" s="5" t="s">
        <v>147</v>
      </c>
      <c r="F47" s="6">
        <v>0</v>
      </c>
      <c r="G47" s="6">
        <v>0</v>
      </c>
      <c r="H47" s="6">
        <v>0</v>
      </c>
      <c r="I47" s="6">
        <v>4968934.82</v>
      </c>
      <c r="J47" s="6">
        <v>66252.460000000006</v>
      </c>
      <c r="K47" s="6">
        <v>1</v>
      </c>
      <c r="L47" s="6">
        <v>66252.460000000006</v>
      </c>
      <c r="M47" s="6">
        <v>0</v>
      </c>
      <c r="N47" s="6">
        <v>0</v>
      </c>
      <c r="O47" s="6">
        <v>0</v>
      </c>
      <c r="P47" s="6">
        <v>0</v>
      </c>
      <c r="Q47" s="6">
        <v>4902682.3600000003</v>
      </c>
      <c r="R47" s="6">
        <v>4968934.82</v>
      </c>
      <c r="S47" s="6">
        <v>0</v>
      </c>
      <c r="T47" s="6">
        <v>0</v>
      </c>
    </row>
    <row r="48" spans="1:20" s="7" customFormat="1" x14ac:dyDescent="0.3">
      <c r="A48" s="11"/>
      <c r="B48" s="11"/>
      <c r="C48" s="11" t="s">
        <v>283</v>
      </c>
      <c r="D48" s="11"/>
      <c r="E48" s="11"/>
      <c r="F48" s="12">
        <f>SUM(F42:F47)</f>
        <v>16224347.51</v>
      </c>
      <c r="G48" s="12">
        <f t="shared" ref="G48:T48" si="6">SUM(G42:G47)</f>
        <v>5807512.1600000001</v>
      </c>
      <c r="H48" s="12">
        <f t="shared" si="6"/>
        <v>0</v>
      </c>
      <c r="I48" s="12">
        <f t="shared" si="6"/>
        <v>4968934.82</v>
      </c>
      <c r="J48" s="12">
        <f t="shared" si="6"/>
        <v>210034.90999999997</v>
      </c>
      <c r="K48" s="12">
        <f t="shared" si="6"/>
        <v>6</v>
      </c>
      <c r="L48" s="12">
        <f t="shared" si="6"/>
        <v>2277493.1599999997</v>
      </c>
      <c r="M48" s="12">
        <f t="shared" si="6"/>
        <v>7553906.5199999996</v>
      </c>
      <c r="N48" s="12">
        <f t="shared" si="6"/>
        <v>3740053.91</v>
      </c>
      <c r="O48" s="12">
        <f t="shared" si="6"/>
        <v>0</v>
      </c>
      <c r="P48" s="12">
        <f t="shared" si="6"/>
        <v>0</v>
      </c>
      <c r="Q48" s="12">
        <f t="shared" si="6"/>
        <v>11361882.65</v>
      </c>
      <c r="R48" s="12">
        <f t="shared" si="6"/>
        <v>13639375.810000001</v>
      </c>
      <c r="S48" s="12">
        <f t="shared" si="6"/>
        <v>3813852.61</v>
      </c>
      <c r="T48" s="12">
        <f t="shared" si="6"/>
        <v>0</v>
      </c>
    </row>
    <row r="49" spans="1:20" s="7" customFormat="1" x14ac:dyDescent="0.3">
      <c r="A49" s="5" t="s">
        <v>44</v>
      </c>
      <c r="B49" s="5" t="s">
        <v>20</v>
      </c>
      <c r="C49" s="5" t="s">
        <v>178</v>
      </c>
      <c r="D49" s="5" t="s">
        <v>146</v>
      </c>
      <c r="E49" s="5" t="s">
        <v>147</v>
      </c>
      <c r="F49" s="6">
        <v>10079882.039999999</v>
      </c>
      <c r="G49" s="6">
        <v>2256342.14</v>
      </c>
      <c r="H49" s="6">
        <v>0</v>
      </c>
      <c r="I49" s="6">
        <v>0</v>
      </c>
      <c r="J49" s="6">
        <v>156470.79999999999</v>
      </c>
      <c r="K49" s="6">
        <v>1</v>
      </c>
      <c r="L49" s="6">
        <v>2412812.94</v>
      </c>
      <c r="M49" s="6">
        <v>0</v>
      </c>
      <c r="N49" s="6">
        <v>0</v>
      </c>
      <c r="O49" s="6">
        <v>0</v>
      </c>
      <c r="P49" s="6">
        <v>0</v>
      </c>
      <c r="Q49" s="6">
        <v>7667069.0999999996</v>
      </c>
      <c r="R49" s="6">
        <v>10079882.039999999</v>
      </c>
      <c r="S49" s="6">
        <v>0</v>
      </c>
      <c r="T49" s="6">
        <v>0</v>
      </c>
    </row>
    <row r="50" spans="1:20" s="7" customFormat="1" x14ac:dyDescent="0.3">
      <c r="A50" s="11"/>
      <c r="B50" s="11"/>
      <c r="C50" s="11"/>
      <c r="D50" s="11"/>
      <c r="E50" s="11"/>
      <c r="F50" s="12">
        <f>SUM(F49)</f>
        <v>10079882.039999999</v>
      </c>
      <c r="G50" s="12">
        <f t="shared" ref="G50:T50" si="7">SUM(G49)</f>
        <v>2256342.14</v>
      </c>
      <c r="H50" s="12">
        <f t="shared" si="7"/>
        <v>0</v>
      </c>
      <c r="I50" s="12">
        <f t="shared" si="7"/>
        <v>0</v>
      </c>
      <c r="J50" s="12">
        <f t="shared" si="7"/>
        <v>156470.79999999999</v>
      </c>
      <c r="K50" s="12">
        <f t="shared" si="7"/>
        <v>1</v>
      </c>
      <c r="L50" s="12">
        <f t="shared" si="7"/>
        <v>2412812.94</v>
      </c>
      <c r="M50" s="12">
        <f t="shared" si="7"/>
        <v>0</v>
      </c>
      <c r="N50" s="12">
        <f t="shared" si="7"/>
        <v>0</v>
      </c>
      <c r="O50" s="12">
        <f t="shared" si="7"/>
        <v>0</v>
      </c>
      <c r="P50" s="12">
        <f t="shared" si="7"/>
        <v>0</v>
      </c>
      <c r="Q50" s="12">
        <f t="shared" si="7"/>
        <v>7667069.0999999996</v>
      </c>
      <c r="R50" s="12">
        <f t="shared" si="7"/>
        <v>10079882.039999999</v>
      </c>
      <c r="S50" s="12">
        <f t="shared" si="7"/>
        <v>0</v>
      </c>
      <c r="T50" s="12">
        <f t="shared" si="7"/>
        <v>0</v>
      </c>
    </row>
    <row r="51" spans="1:20" s="7" customFormat="1" x14ac:dyDescent="0.3">
      <c r="A51" s="5" t="s">
        <v>45</v>
      </c>
      <c r="B51" s="5" t="s">
        <v>20</v>
      </c>
      <c r="C51" s="5" t="s">
        <v>179</v>
      </c>
      <c r="D51" s="5" t="s">
        <v>146</v>
      </c>
      <c r="E51" s="5" t="s">
        <v>147</v>
      </c>
      <c r="F51" s="6">
        <v>8064027.9199999999</v>
      </c>
      <c r="G51" s="6">
        <v>1886877.29</v>
      </c>
      <c r="H51" s="6">
        <v>0</v>
      </c>
      <c r="I51" s="6">
        <v>0</v>
      </c>
      <c r="J51" s="6">
        <v>137270.01</v>
      </c>
      <c r="K51" s="6">
        <v>1</v>
      </c>
      <c r="L51" s="6">
        <v>2024147.3</v>
      </c>
      <c r="M51" s="6">
        <v>0</v>
      </c>
      <c r="N51" s="6">
        <v>0</v>
      </c>
      <c r="O51" s="6">
        <v>0</v>
      </c>
      <c r="P51" s="6">
        <v>0</v>
      </c>
      <c r="Q51" s="6">
        <v>6039880.6200000001</v>
      </c>
      <c r="R51" s="6">
        <v>8064027.9199999999</v>
      </c>
      <c r="S51" s="6">
        <v>0</v>
      </c>
      <c r="T51" s="6">
        <v>0</v>
      </c>
    </row>
    <row r="52" spans="1:20" s="7" customFormat="1" x14ac:dyDescent="0.3">
      <c r="A52" s="5" t="s">
        <v>46</v>
      </c>
      <c r="B52" s="5" t="s">
        <v>20</v>
      </c>
      <c r="C52" s="5" t="s">
        <v>180</v>
      </c>
      <c r="D52" s="5" t="s">
        <v>146</v>
      </c>
      <c r="E52" s="5" t="s">
        <v>147</v>
      </c>
      <c r="F52" s="6">
        <v>5883553.5199999996</v>
      </c>
      <c r="G52" s="6">
        <v>1271906.78</v>
      </c>
      <c r="H52" s="6">
        <v>0</v>
      </c>
      <c r="I52" s="6">
        <v>0</v>
      </c>
      <c r="J52" s="6">
        <v>92232.93</v>
      </c>
      <c r="K52" s="6">
        <v>1</v>
      </c>
      <c r="L52" s="6">
        <v>1364139.71</v>
      </c>
      <c r="M52" s="6">
        <v>0</v>
      </c>
      <c r="N52" s="6">
        <v>0</v>
      </c>
      <c r="O52" s="6">
        <v>0</v>
      </c>
      <c r="P52" s="6">
        <v>0</v>
      </c>
      <c r="Q52" s="6">
        <v>4519413.8099999996</v>
      </c>
      <c r="R52" s="6">
        <v>5883553.5199999996</v>
      </c>
      <c r="S52" s="6">
        <v>0</v>
      </c>
      <c r="T52" s="6">
        <v>0</v>
      </c>
    </row>
    <row r="53" spans="1:20" s="7" customFormat="1" x14ac:dyDescent="0.3">
      <c r="A53" s="5" t="s">
        <v>47</v>
      </c>
      <c r="B53" s="5" t="s">
        <v>20</v>
      </c>
      <c r="C53" s="5" t="s">
        <v>181</v>
      </c>
      <c r="D53" s="5" t="s">
        <v>146</v>
      </c>
      <c r="E53" s="5" t="s">
        <v>147</v>
      </c>
      <c r="F53" s="6">
        <v>6806296.2400000002</v>
      </c>
      <c r="G53" s="6">
        <v>1079416.06</v>
      </c>
      <c r="H53" s="6">
        <v>0</v>
      </c>
      <c r="I53" s="6">
        <v>0</v>
      </c>
      <c r="J53" s="6">
        <v>77390.27</v>
      </c>
      <c r="K53" s="6">
        <v>1</v>
      </c>
      <c r="L53" s="6">
        <v>1156806.33</v>
      </c>
      <c r="M53" s="6">
        <v>0</v>
      </c>
      <c r="N53" s="6">
        <v>0</v>
      </c>
      <c r="O53" s="6">
        <v>0</v>
      </c>
      <c r="P53" s="6">
        <v>0</v>
      </c>
      <c r="Q53" s="6">
        <v>5649489.9100000001</v>
      </c>
      <c r="R53" s="6">
        <v>6806296.2400000002</v>
      </c>
      <c r="S53" s="6">
        <v>0</v>
      </c>
      <c r="T53" s="6">
        <v>0</v>
      </c>
    </row>
    <row r="54" spans="1:20" s="7" customFormat="1" x14ac:dyDescent="0.3">
      <c r="A54" s="5" t="s">
        <v>48</v>
      </c>
      <c r="B54" s="5" t="s">
        <v>20</v>
      </c>
      <c r="C54" s="5" t="s">
        <v>182</v>
      </c>
      <c r="D54" s="5" t="s">
        <v>146</v>
      </c>
      <c r="E54" s="5" t="s">
        <v>147</v>
      </c>
      <c r="F54" s="6">
        <v>1235255.44</v>
      </c>
      <c r="G54" s="6">
        <v>196454.91</v>
      </c>
      <c r="H54" s="6">
        <v>0</v>
      </c>
      <c r="I54" s="6">
        <v>0</v>
      </c>
      <c r="J54" s="6">
        <v>14037.85</v>
      </c>
      <c r="K54" s="6">
        <v>1</v>
      </c>
      <c r="L54" s="6">
        <v>210492.76</v>
      </c>
      <c r="M54" s="6">
        <v>0</v>
      </c>
      <c r="N54" s="6">
        <v>0</v>
      </c>
      <c r="O54" s="6">
        <v>0</v>
      </c>
      <c r="P54" s="6">
        <v>0</v>
      </c>
      <c r="Q54" s="6">
        <v>1024762.68</v>
      </c>
      <c r="R54" s="6">
        <v>1235255.44</v>
      </c>
      <c r="S54" s="6">
        <v>0</v>
      </c>
      <c r="T54" s="6">
        <v>0</v>
      </c>
    </row>
    <row r="55" spans="1:20" s="7" customFormat="1" x14ac:dyDescent="0.3">
      <c r="A55" s="5" t="s">
        <v>49</v>
      </c>
      <c r="B55" s="5" t="s">
        <v>20</v>
      </c>
      <c r="C55" s="5" t="s">
        <v>183</v>
      </c>
      <c r="D55" s="5" t="s">
        <v>146</v>
      </c>
      <c r="E55" s="5" t="s">
        <v>147</v>
      </c>
      <c r="F55" s="6">
        <v>1612629.21</v>
      </c>
      <c r="G55" s="6">
        <v>230095.44</v>
      </c>
      <c r="H55" s="6">
        <v>0</v>
      </c>
      <c r="I55" s="6">
        <v>0</v>
      </c>
      <c r="J55" s="6">
        <v>16458.740000000002</v>
      </c>
      <c r="K55" s="6">
        <v>1</v>
      </c>
      <c r="L55" s="6">
        <v>246554.18</v>
      </c>
      <c r="M55" s="6">
        <v>0</v>
      </c>
      <c r="N55" s="6">
        <v>0</v>
      </c>
      <c r="O55" s="6">
        <v>0</v>
      </c>
      <c r="P55" s="6">
        <v>0</v>
      </c>
      <c r="Q55" s="6">
        <v>1366075.03</v>
      </c>
      <c r="R55" s="6">
        <v>1612629.21</v>
      </c>
      <c r="S55" s="6">
        <v>0</v>
      </c>
      <c r="T55" s="6">
        <v>0</v>
      </c>
    </row>
    <row r="56" spans="1:20" s="7" customFormat="1" x14ac:dyDescent="0.3">
      <c r="A56" s="11"/>
      <c r="B56" s="11"/>
      <c r="C56" s="11" t="s">
        <v>283</v>
      </c>
      <c r="D56" s="11"/>
      <c r="E56" s="11"/>
      <c r="F56" s="12">
        <f>SUM(F51:F55)</f>
        <v>23601762.330000002</v>
      </c>
      <c r="G56" s="12">
        <f t="shared" ref="G56:T56" si="8">SUM(G51:G55)</f>
        <v>4664750.4800000014</v>
      </c>
      <c r="H56" s="12">
        <f t="shared" si="8"/>
        <v>0</v>
      </c>
      <c r="I56" s="12">
        <f t="shared" si="8"/>
        <v>0</v>
      </c>
      <c r="J56" s="12">
        <f t="shared" si="8"/>
        <v>337389.8</v>
      </c>
      <c r="K56" s="12">
        <f t="shared" si="8"/>
        <v>5</v>
      </c>
      <c r="L56" s="12">
        <f t="shared" si="8"/>
        <v>5002140.2799999993</v>
      </c>
      <c r="M56" s="12">
        <f t="shared" si="8"/>
        <v>0</v>
      </c>
      <c r="N56" s="12">
        <f t="shared" si="8"/>
        <v>0</v>
      </c>
      <c r="O56" s="12">
        <f t="shared" si="8"/>
        <v>0</v>
      </c>
      <c r="P56" s="12">
        <f t="shared" si="8"/>
        <v>0</v>
      </c>
      <c r="Q56" s="12">
        <f t="shared" si="8"/>
        <v>18599622.050000001</v>
      </c>
      <c r="R56" s="12">
        <f t="shared" si="8"/>
        <v>23601762.330000002</v>
      </c>
      <c r="S56" s="12">
        <f t="shared" si="8"/>
        <v>0</v>
      </c>
      <c r="T56" s="12">
        <f t="shared" si="8"/>
        <v>0</v>
      </c>
    </row>
    <row r="57" spans="1:20" s="7" customFormat="1" x14ac:dyDescent="0.3">
      <c r="A57" s="5" t="s">
        <v>50</v>
      </c>
      <c r="B57" s="5" t="s">
        <v>20</v>
      </c>
      <c r="C57" s="5" t="s">
        <v>184</v>
      </c>
      <c r="D57" s="5" t="s">
        <v>146</v>
      </c>
      <c r="E57" s="5" t="s">
        <v>147</v>
      </c>
      <c r="F57" s="6">
        <v>1790220.11</v>
      </c>
      <c r="G57" s="6">
        <v>438836.04</v>
      </c>
      <c r="H57" s="6">
        <v>0</v>
      </c>
      <c r="I57" s="6">
        <v>0</v>
      </c>
      <c r="J57" s="6">
        <v>25497.81</v>
      </c>
      <c r="K57" s="6">
        <v>1</v>
      </c>
      <c r="L57" s="6">
        <v>464333.85</v>
      </c>
      <c r="M57" s="6">
        <v>0</v>
      </c>
      <c r="N57" s="6">
        <v>0</v>
      </c>
      <c r="O57" s="6">
        <v>0</v>
      </c>
      <c r="P57" s="6">
        <v>0</v>
      </c>
      <c r="Q57" s="6">
        <v>1325886.26</v>
      </c>
      <c r="R57" s="6">
        <v>1790220.11</v>
      </c>
      <c r="S57" s="6">
        <v>0</v>
      </c>
      <c r="T57" s="6">
        <v>0</v>
      </c>
    </row>
    <row r="58" spans="1:20" s="7" customFormat="1" x14ac:dyDescent="0.3">
      <c r="A58" s="5" t="s">
        <v>51</v>
      </c>
      <c r="B58" s="5" t="s">
        <v>20</v>
      </c>
      <c r="C58" s="5" t="s">
        <v>185</v>
      </c>
      <c r="D58" s="5" t="s">
        <v>146</v>
      </c>
      <c r="E58" s="5" t="s">
        <v>147</v>
      </c>
      <c r="F58" s="6">
        <v>1221949.93</v>
      </c>
      <c r="G58" s="6">
        <v>304435.84999999998</v>
      </c>
      <c r="H58" s="6">
        <v>0</v>
      </c>
      <c r="I58" s="6">
        <v>0</v>
      </c>
      <c r="J58" s="6">
        <v>17311.59</v>
      </c>
      <c r="K58" s="6">
        <v>1</v>
      </c>
      <c r="L58" s="6">
        <v>321747.44</v>
      </c>
      <c r="M58" s="6">
        <v>0</v>
      </c>
      <c r="N58" s="6">
        <v>0</v>
      </c>
      <c r="O58" s="6">
        <v>0</v>
      </c>
      <c r="P58" s="6">
        <v>0</v>
      </c>
      <c r="Q58" s="6">
        <v>900202.49</v>
      </c>
      <c r="R58" s="6">
        <v>1221949.93</v>
      </c>
      <c r="S58" s="6">
        <v>0</v>
      </c>
      <c r="T58" s="6">
        <v>0</v>
      </c>
    </row>
    <row r="59" spans="1:20" s="7" customFormat="1" x14ac:dyDescent="0.3">
      <c r="A59" s="5" t="s">
        <v>52</v>
      </c>
      <c r="B59" s="5" t="s">
        <v>20</v>
      </c>
      <c r="C59" s="5" t="s">
        <v>186</v>
      </c>
      <c r="D59" s="5" t="s">
        <v>146</v>
      </c>
      <c r="E59" s="5" t="s">
        <v>147</v>
      </c>
      <c r="F59" s="6">
        <v>2442586.5499999998</v>
      </c>
      <c r="G59" s="6">
        <v>608080.65</v>
      </c>
      <c r="H59" s="6">
        <v>0</v>
      </c>
      <c r="I59" s="6">
        <v>0</v>
      </c>
      <c r="J59" s="6">
        <v>34613.32</v>
      </c>
      <c r="K59" s="6">
        <v>1</v>
      </c>
      <c r="L59" s="6">
        <v>642693.97</v>
      </c>
      <c r="M59" s="6">
        <v>0</v>
      </c>
      <c r="N59" s="6">
        <v>0</v>
      </c>
      <c r="O59" s="6">
        <v>0</v>
      </c>
      <c r="P59" s="6">
        <v>0</v>
      </c>
      <c r="Q59" s="6">
        <v>1799892.58</v>
      </c>
      <c r="R59" s="6">
        <v>2442586.5499999998</v>
      </c>
      <c r="S59" s="6">
        <v>0</v>
      </c>
      <c r="T59" s="6">
        <v>0</v>
      </c>
    </row>
    <row r="60" spans="1:20" s="7" customFormat="1" x14ac:dyDescent="0.3">
      <c r="A60" s="5" t="s">
        <v>53</v>
      </c>
      <c r="B60" s="5" t="s">
        <v>20</v>
      </c>
      <c r="C60" s="5" t="s">
        <v>187</v>
      </c>
      <c r="D60" s="5" t="s">
        <v>146</v>
      </c>
      <c r="E60" s="5" t="s">
        <v>147</v>
      </c>
      <c r="F60" s="6">
        <v>1682134.3</v>
      </c>
      <c r="G60" s="6">
        <v>422641.39</v>
      </c>
      <c r="H60" s="6">
        <v>0</v>
      </c>
      <c r="I60" s="6">
        <v>0</v>
      </c>
      <c r="J60" s="6">
        <v>23764.02</v>
      </c>
      <c r="K60" s="6">
        <v>1</v>
      </c>
      <c r="L60" s="6">
        <v>446405.41</v>
      </c>
      <c r="M60" s="6">
        <v>0</v>
      </c>
      <c r="N60" s="6">
        <v>0</v>
      </c>
      <c r="O60" s="6">
        <v>0</v>
      </c>
      <c r="P60" s="6">
        <v>0</v>
      </c>
      <c r="Q60" s="6">
        <v>1235728.8899999999</v>
      </c>
      <c r="R60" s="6">
        <v>1682134.3</v>
      </c>
      <c r="S60" s="6">
        <v>0</v>
      </c>
      <c r="T60" s="6">
        <v>0</v>
      </c>
    </row>
    <row r="61" spans="1:20" s="7" customFormat="1" x14ac:dyDescent="0.3">
      <c r="A61" s="5" t="s">
        <v>54</v>
      </c>
      <c r="B61" s="5" t="s">
        <v>20</v>
      </c>
      <c r="C61" s="5" t="s">
        <v>188</v>
      </c>
      <c r="D61" s="5" t="s">
        <v>146</v>
      </c>
      <c r="E61" s="5" t="s">
        <v>147</v>
      </c>
      <c r="F61" s="6">
        <v>1963365.9</v>
      </c>
      <c r="G61" s="6">
        <v>417042.31</v>
      </c>
      <c r="H61" s="6">
        <v>0</v>
      </c>
      <c r="I61" s="6">
        <v>0</v>
      </c>
      <c r="J61" s="6">
        <v>23079.46</v>
      </c>
      <c r="K61" s="6">
        <v>1</v>
      </c>
      <c r="L61" s="6">
        <v>440121.77</v>
      </c>
      <c r="M61" s="6">
        <v>0</v>
      </c>
      <c r="N61" s="6">
        <v>0</v>
      </c>
      <c r="O61" s="6">
        <v>0</v>
      </c>
      <c r="P61" s="6">
        <v>0</v>
      </c>
      <c r="Q61" s="6">
        <v>1523244.13</v>
      </c>
      <c r="R61" s="6">
        <v>1963365.9</v>
      </c>
      <c r="S61" s="6">
        <v>0</v>
      </c>
      <c r="T61" s="6">
        <v>0</v>
      </c>
    </row>
    <row r="62" spans="1:20" s="7" customFormat="1" x14ac:dyDescent="0.3">
      <c r="A62" s="5" t="s">
        <v>55</v>
      </c>
      <c r="B62" s="5" t="s">
        <v>20</v>
      </c>
      <c r="C62" s="5" t="s">
        <v>189</v>
      </c>
      <c r="D62" s="5" t="s">
        <v>146</v>
      </c>
      <c r="E62" s="5" t="s">
        <v>147</v>
      </c>
      <c r="F62" s="6">
        <v>1464432.25</v>
      </c>
      <c r="G62" s="6">
        <v>265353.71000000002</v>
      </c>
      <c r="H62" s="6">
        <v>0</v>
      </c>
      <c r="I62" s="6">
        <v>0</v>
      </c>
      <c r="J62" s="6">
        <v>14446.73</v>
      </c>
      <c r="K62" s="6">
        <v>1</v>
      </c>
      <c r="L62" s="6">
        <v>279800.44</v>
      </c>
      <c r="M62" s="6">
        <v>0</v>
      </c>
      <c r="N62" s="6">
        <v>0</v>
      </c>
      <c r="O62" s="6">
        <v>0</v>
      </c>
      <c r="P62" s="6">
        <v>0</v>
      </c>
      <c r="Q62" s="6">
        <v>1184631.81</v>
      </c>
      <c r="R62" s="6">
        <v>1464432.25</v>
      </c>
      <c r="S62" s="6">
        <v>0</v>
      </c>
      <c r="T62" s="6">
        <v>0</v>
      </c>
    </row>
    <row r="63" spans="1:20" s="7" customFormat="1" x14ac:dyDescent="0.3">
      <c r="A63" s="11"/>
      <c r="B63" s="11"/>
      <c r="C63" s="11" t="s">
        <v>283</v>
      </c>
      <c r="D63" s="11"/>
      <c r="E63" s="11"/>
      <c r="F63" s="12">
        <f>SUM(F57:F62)</f>
        <v>10564689.039999999</v>
      </c>
      <c r="G63" s="12">
        <f t="shared" ref="G63:T63" si="9">SUM(G57:G62)</f>
        <v>2456389.9500000002</v>
      </c>
      <c r="H63" s="12">
        <f t="shared" si="9"/>
        <v>0</v>
      </c>
      <c r="I63" s="12">
        <f t="shared" si="9"/>
        <v>0</v>
      </c>
      <c r="J63" s="12">
        <f t="shared" si="9"/>
        <v>138712.93000000002</v>
      </c>
      <c r="K63" s="12">
        <f t="shared" si="9"/>
        <v>6</v>
      </c>
      <c r="L63" s="12">
        <f t="shared" si="9"/>
        <v>2595102.88</v>
      </c>
      <c r="M63" s="12">
        <f t="shared" si="9"/>
        <v>0</v>
      </c>
      <c r="N63" s="12">
        <f t="shared" si="9"/>
        <v>0</v>
      </c>
      <c r="O63" s="12">
        <f t="shared" si="9"/>
        <v>0</v>
      </c>
      <c r="P63" s="12">
        <f t="shared" si="9"/>
        <v>0</v>
      </c>
      <c r="Q63" s="12">
        <f t="shared" si="9"/>
        <v>7969586.1600000001</v>
      </c>
      <c r="R63" s="12">
        <f t="shared" si="9"/>
        <v>10564689.039999999</v>
      </c>
      <c r="S63" s="12">
        <f t="shared" si="9"/>
        <v>0</v>
      </c>
      <c r="T63" s="12">
        <f t="shared" si="9"/>
        <v>0</v>
      </c>
    </row>
    <row r="64" spans="1:20" s="7" customFormat="1" x14ac:dyDescent="0.3">
      <c r="A64" s="5" t="s">
        <v>56</v>
      </c>
      <c r="B64" s="5" t="s">
        <v>20</v>
      </c>
      <c r="C64" s="5" t="s">
        <v>190</v>
      </c>
      <c r="D64" s="5" t="s">
        <v>146</v>
      </c>
      <c r="E64" s="5" t="s">
        <v>147</v>
      </c>
      <c r="F64" s="6">
        <v>3202944.04</v>
      </c>
      <c r="G64" s="6">
        <v>402536.71</v>
      </c>
      <c r="H64" s="6">
        <v>0</v>
      </c>
      <c r="I64" s="6">
        <v>0</v>
      </c>
      <c r="J64" s="6">
        <v>32032.240000000002</v>
      </c>
      <c r="K64" s="6">
        <v>1</v>
      </c>
      <c r="L64" s="6">
        <v>434568.95</v>
      </c>
      <c r="M64" s="6">
        <v>0</v>
      </c>
      <c r="N64" s="6">
        <v>0</v>
      </c>
      <c r="O64" s="6">
        <v>0</v>
      </c>
      <c r="P64" s="6">
        <v>0</v>
      </c>
      <c r="Q64" s="6">
        <v>2768375.09</v>
      </c>
      <c r="R64" s="6">
        <v>3202944.04</v>
      </c>
      <c r="S64" s="6">
        <v>0</v>
      </c>
      <c r="T64" s="6">
        <v>0</v>
      </c>
    </row>
    <row r="65" spans="1:20" s="7" customFormat="1" x14ac:dyDescent="0.3">
      <c r="A65" s="5" t="s">
        <v>57</v>
      </c>
      <c r="B65" s="5" t="s">
        <v>20</v>
      </c>
      <c r="C65" s="5" t="s">
        <v>191</v>
      </c>
      <c r="D65" s="5" t="s">
        <v>146</v>
      </c>
      <c r="E65" s="5" t="s">
        <v>147</v>
      </c>
      <c r="F65" s="6">
        <v>3322149.3</v>
      </c>
      <c r="G65" s="6">
        <v>256658.47</v>
      </c>
      <c r="H65" s="6">
        <v>0</v>
      </c>
      <c r="I65" s="6">
        <v>0</v>
      </c>
      <c r="J65" s="6">
        <v>33221.620000000003</v>
      </c>
      <c r="K65" s="6">
        <v>1</v>
      </c>
      <c r="L65" s="6">
        <v>289880.09000000003</v>
      </c>
      <c r="M65" s="6">
        <v>0</v>
      </c>
      <c r="N65" s="6">
        <v>0</v>
      </c>
      <c r="O65" s="6">
        <v>0</v>
      </c>
      <c r="P65" s="6">
        <v>0</v>
      </c>
      <c r="Q65" s="6">
        <v>3032269.21</v>
      </c>
      <c r="R65" s="6">
        <v>3322149.3</v>
      </c>
      <c r="S65" s="6">
        <v>0</v>
      </c>
      <c r="T65" s="6">
        <v>0</v>
      </c>
    </row>
    <row r="66" spans="1:20" s="7" customFormat="1" x14ac:dyDescent="0.3">
      <c r="A66" s="11"/>
      <c r="B66" s="11"/>
      <c r="C66" s="11" t="s">
        <v>283</v>
      </c>
      <c r="D66" s="11"/>
      <c r="E66" s="11"/>
      <c r="F66" s="12">
        <f>SUM(F64:F65)</f>
        <v>6525093.3399999999</v>
      </c>
      <c r="G66" s="12">
        <f t="shared" ref="G66:T66" si="10">SUM(G64:G65)</f>
        <v>659195.18000000005</v>
      </c>
      <c r="H66" s="12">
        <f t="shared" si="10"/>
        <v>0</v>
      </c>
      <c r="I66" s="12">
        <f t="shared" si="10"/>
        <v>0</v>
      </c>
      <c r="J66" s="12">
        <f t="shared" si="10"/>
        <v>65253.86</v>
      </c>
      <c r="K66" s="12">
        <f t="shared" si="10"/>
        <v>2</v>
      </c>
      <c r="L66" s="12">
        <f t="shared" si="10"/>
        <v>724449.04</v>
      </c>
      <c r="M66" s="12">
        <f t="shared" si="10"/>
        <v>0</v>
      </c>
      <c r="N66" s="12">
        <f t="shared" si="10"/>
        <v>0</v>
      </c>
      <c r="O66" s="12">
        <f t="shared" si="10"/>
        <v>0</v>
      </c>
      <c r="P66" s="12">
        <f t="shared" si="10"/>
        <v>0</v>
      </c>
      <c r="Q66" s="12">
        <f t="shared" si="10"/>
        <v>5800644.2999999998</v>
      </c>
      <c r="R66" s="12">
        <f t="shared" si="10"/>
        <v>6525093.3399999999</v>
      </c>
      <c r="S66" s="12">
        <f t="shared" si="10"/>
        <v>0</v>
      </c>
      <c r="T66" s="12">
        <f t="shared" si="10"/>
        <v>0</v>
      </c>
    </row>
    <row r="67" spans="1:20" s="7" customFormat="1" x14ac:dyDescent="0.3">
      <c r="A67" s="5" t="s">
        <v>58</v>
      </c>
      <c r="B67" s="5" t="s">
        <v>20</v>
      </c>
      <c r="C67" s="5" t="s">
        <v>192</v>
      </c>
      <c r="D67" s="5" t="s">
        <v>146</v>
      </c>
      <c r="E67" s="5" t="s">
        <v>147</v>
      </c>
      <c r="F67" s="6">
        <v>3441524.31</v>
      </c>
      <c r="G67" s="6">
        <v>859276.48</v>
      </c>
      <c r="H67" s="6">
        <v>0</v>
      </c>
      <c r="I67" s="6">
        <v>0</v>
      </c>
      <c r="J67" s="6">
        <v>57383.29</v>
      </c>
      <c r="K67" s="6">
        <v>1</v>
      </c>
      <c r="L67" s="6">
        <v>916659.77</v>
      </c>
      <c r="M67" s="6">
        <v>0</v>
      </c>
      <c r="N67" s="6">
        <v>0</v>
      </c>
      <c r="O67" s="6">
        <v>0</v>
      </c>
      <c r="P67" s="6">
        <v>0</v>
      </c>
      <c r="Q67" s="6">
        <v>2524864.54</v>
      </c>
      <c r="R67" s="6">
        <v>3441524.31</v>
      </c>
      <c r="S67" s="6">
        <v>0</v>
      </c>
      <c r="T67" s="6">
        <v>0</v>
      </c>
    </row>
    <row r="68" spans="1:20" s="7" customFormat="1" x14ac:dyDescent="0.3">
      <c r="A68" s="5" t="s">
        <v>59</v>
      </c>
      <c r="B68" s="5" t="s">
        <v>20</v>
      </c>
      <c r="C68" s="5" t="s">
        <v>193</v>
      </c>
      <c r="D68" s="5" t="s">
        <v>146</v>
      </c>
      <c r="E68" s="5" t="s">
        <v>147</v>
      </c>
      <c r="F68" s="6">
        <v>1379785.19</v>
      </c>
      <c r="G68" s="6">
        <v>231971.33</v>
      </c>
      <c r="H68" s="6">
        <v>0</v>
      </c>
      <c r="I68" s="6">
        <v>0</v>
      </c>
      <c r="J68" s="6">
        <v>15723.48</v>
      </c>
      <c r="K68" s="6">
        <v>1</v>
      </c>
      <c r="L68" s="6">
        <v>247694.81</v>
      </c>
      <c r="M68" s="6">
        <v>0</v>
      </c>
      <c r="N68" s="6">
        <v>0</v>
      </c>
      <c r="O68" s="6">
        <v>0</v>
      </c>
      <c r="P68" s="6">
        <v>0</v>
      </c>
      <c r="Q68" s="6">
        <v>1132090.3799999999</v>
      </c>
      <c r="R68" s="6">
        <v>1379785.19</v>
      </c>
      <c r="S68" s="6">
        <v>0</v>
      </c>
      <c r="T68" s="6">
        <v>0</v>
      </c>
    </row>
    <row r="69" spans="1:20" s="7" customFormat="1" x14ac:dyDescent="0.3">
      <c r="A69" s="5" t="s">
        <v>60</v>
      </c>
      <c r="B69" s="5" t="s">
        <v>20</v>
      </c>
      <c r="C69" s="5" t="s">
        <v>194</v>
      </c>
      <c r="D69" s="5" t="s">
        <v>146</v>
      </c>
      <c r="E69" s="5" t="s">
        <v>147</v>
      </c>
      <c r="F69" s="6">
        <v>308670.58</v>
      </c>
      <c r="G69" s="6">
        <v>59848.83</v>
      </c>
      <c r="H69" s="6">
        <v>0</v>
      </c>
      <c r="I69" s="6">
        <v>0</v>
      </c>
      <c r="J69" s="6">
        <v>3504.53</v>
      </c>
      <c r="K69" s="6">
        <v>1</v>
      </c>
      <c r="L69" s="6">
        <v>63353.36</v>
      </c>
      <c r="M69" s="6">
        <v>0</v>
      </c>
      <c r="N69" s="6">
        <v>0</v>
      </c>
      <c r="O69" s="6">
        <v>0</v>
      </c>
      <c r="P69" s="6">
        <v>0</v>
      </c>
      <c r="Q69" s="6">
        <v>245317.22</v>
      </c>
      <c r="R69" s="6">
        <v>308670.58</v>
      </c>
      <c r="S69" s="6">
        <v>0</v>
      </c>
      <c r="T69" s="6">
        <v>0</v>
      </c>
    </row>
    <row r="70" spans="1:20" s="7" customFormat="1" x14ac:dyDescent="0.3">
      <c r="A70" s="5" t="s">
        <v>61</v>
      </c>
      <c r="B70" s="5" t="s">
        <v>20</v>
      </c>
      <c r="C70" s="5" t="s">
        <v>195</v>
      </c>
      <c r="D70" s="5" t="s">
        <v>146</v>
      </c>
      <c r="E70" s="5" t="s">
        <v>147</v>
      </c>
      <c r="F70" s="6">
        <v>3979351.96</v>
      </c>
      <c r="G70" s="6">
        <v>926999.96</v>
      </c>
      <c r="H70" s="6">
        <v>0</v>
      </c>
      <c r="I70" s="6">
        <v>0</v>
      </c>
      <c r="J70" s="6">
        <v>61047.040000000001</v>
      </c>
      <c r="K70" s="6">
        <v>1</v>
      </c>
      <c r="L70" s="6">
        <v>988047</v>
      </c>
      <c r="M70" s="6">
        <v>0</v>
      </c>
      <c r="N70" s="6">
        <v>0</v>
      </c>
      <c r="O70" s="6">
        <v>0</v>
      </c>
      <c r="P70" s="6">
        <v>0</v>
      </c>
      <c r="Q70" s="6">
        <v>2991304.96</v>
      </c>
      <c r="R70" s="6">
        <v>3979351.96</v>
      </c>
      <c r="S70" s="6">
        <v>0</v>
      </c>
      <c r="T70" s="6">
        <v>0</v>
      </c>
    </row>
    <row r="71" spans="1:20" s="7" customFormat="1" x14ac:dyDescent="0.3">
      <c r="A71" s="5" t="s">
        <v>62</v>
      </c>
      <c r="B71" s="5" t="s">
        <v>20</v>
      </c>
      <c r="C71" s="5" t="s">
        <v>196</v>
      </c>
      <c r="D71" s="5" t="s">
        <v>146</v>
      </c>
      <c r="E71" s="5" t="s">
        <v>147</v>
      </c>
      <c r="F71" s="6">
        <v>2932422.78</v>
      </c>
      <c r="G71" s="6">
        <v>631917.71</v>
      </c>
      <c r="H71" s="6">
        <v>0</v>
      </c>
      <c r="I71" s="6">
        <v>0</v>
      </c>
      <c r="J71" s="6">
        <v>41827.360000000001</v>
      </c>
      <c r="K71" s="6">
        <v>1</v>
      </c>
      <c r="L71" s="6">
        <v>673745.07</v>
      </c>
      <c r="M71" s="6">
        <v>0</v>
      </c>
      <c r="N71" s="6">
        <v>0</v>
      </c>
      <c r="O71" s="6">
        <v>0</v>
      </c>
      <c r="P71" s="6">
        <v>0</v>
      </c>
      <c r="Q71" s="6">
        <v>2258677.71</v>
      </c>
      <c r="R71" s="6">
        <v>2932422.78</v>
      </c>
      <c r="S71" s="6">
        <v>0</v>
      </c>
      <c r="T71" s="6">
        <v>0</v>
      </c>
    </row>
    <row r="72" spans="1:20" s="7" customFormat="1" x14ac:dyDescent="0.3">
      <c r="A72" s="5" t="s">
        <v>63</v>
      </c>
      <c r="B72" s="5" t="s">
        <v>20</v>
      </c>
      <c r="C72" s="5" t="s">
        <v>197</v>
      </c>
      <c r="D72" s="5" t="s">
        <v>146</v>
      </c>
      <c r="E72" s="5" t="s">
        <v>147</v>
      </c>
      <c r="F72" s="6">
        <v>21411.51</v>
      </c>
      <c r="G72" s="6">
        <v>5259.26</v>
      </c>
      <c r="H72" s="6">
        <v>0</v>
      </c>
      <c r="I72" s="6">
        <v>0</v>
      </c>
      <c r="J72" s="6">
        <v>310.62</v>
      </c>
      <c r="K72" s="6">
        <v>1</v>
      </c>
      <c r="L72" s="6">
        <v>5569.88</v>
      </c>
      <c r="M72" s="6">
        <v>0</v>
      </c>
      <c r="N72" s="6">
        <v>0</v>
      </c>
      <c r="O72" s="6">
        <v>0</v>
      </c>
      <c r="P72" s="6">
        <v>0</v>
      </c>
      <c r="Q72" s="6">
        <v>15841.63</v>
      </c>
      <c r="R72" s="6">
        <v>21411.51</v>
      </c>
      <c r="S72" s="6">
        <v>0</v>
      </c>
      <c r="T72" s="6">
        <v>0</v>
      </c>
    </row>
    <row r="73" spans="1:20" s="7" customFormat="1" x14ac:dyDescent="0.3">
      <c r="A73" s="5" t="s">
        <v>64</v>
      </c>
      <c r="B73" s="5" t="s">
        <v>20</v>
      </c>
      <c r="C73" s="5" t="s">
        <v>198</v>
      </c>
      <c r="D73" s="5" t="s">
        <v>146</v>
      </c>
      <c r="E73" s="5" t="s">
        <v>147</v>
      </c>
      <c r="F73" s="6">
        <v>10637.66</v>
      </c>
      <c r="G73" s="6">
        <v>7795.67</v>
      </c>
      <c r="H73" s="6">
        <v>0</v>
      </c>
      <c r="I73" s="6">
        <v>0</v>
      </c>
      <c r="J73" s="6">
        <v>473.67</v>
      </c>
      <c r="K73" s="6">
        <v>1</v>
      </c>
      <c r="L73" s="6">
        <v>8269.34</v>
      </c>
      <c r="M73" s="6">
        <v>0</v>
      </c>
      <c r="N73" s="6">
        <v>0</v>
      </c>
      <c r="O73" s="6">
        <v>0</v>
      </c>
      <c r="P73" s="6">
        <v>0</v>
      </c>
      <c r="Q73" s="6">
        <v>2368.3200000000002</v>
      </c>
      <c r="R73" s="6">
        <v>10637.66</v>
      </c>
      <c r="S73" s="6">
        <v>0</v>
      </c>
      <c r="T73" s="6">
        <v>0</v>
      </c>
    </row>
    <row r="74" spans="1:20" s="7" customFormat="1" x14ac:dyDescent="0.3">
      <c r="A74" s="5" t="s">
        <v>65</v>
      </c>
      <c r="B74" s="5" t="s">
        <v>20</v>
      </c>
      <c r="C74" s="5" t="s">
        <v>199</v>
      </c>
      <c r="D74" s="5" t="s">
        <v>146</v>
      </c>
      <c r="E74" s="5" t="s">
        <v>147</v>
      </c>
      <c r="F74" s="6">
        <v>15379.22</v>
      </c>
      <c r="G74" s="6">
        <v>11270.45</v>
      </c>
      <c r="H74" s="6">
        <v>0</v>
      </c>
      <c r="I74" s="6">
        <v>0</v>
      </c>
      <c r="J74" s="6">
        <v>684.79</v>
      </c>
      <c r="K74" s="6">
        <v>1</v>
      </c>
      <c r="L74" s="6">
        <v>11955.24</v>
      </c>
      <c r="M74" s="6">
        <v>0</v>
      </c>
      <c r="N74" s="6">
        <v>0</v>
      </c>
      <c r="O74" s="6">
        <v>0</v>
      </c>
      <c r="P74" s="6">
        <v>0</v>
      </c>
      <c r="Q74" s="6">
        <v>3423.98</v>
      </c>
      <c r="R74" s="6">
        <v>15379.22</v>
      </c>
      <c r="S74" s="6">
        <v>0</v>
      </c>
      <c r="T74" s="6">
        <v>0</v>
      </c>
    </row>
    <row r="75" spans="1:20" s="7" customFormat="1" x14ac:dyDescent="0.3">
      <c r="A75" s="5" t="s">
        <v>66</v>
      </c>
      <c r="B75" s="5" t="s">
        <v>20</v>
      </c>
      <c r="C75" s="5" t="s">
        <v>200</v>
      </c>
      <c r="D75" s="5" t="s">
        <v>146</v>
      </c>
      <c r="E75" s="5" t="s">
        <v>147</v>
      </c>
      <c r="F75" s="6">
        <v>133054.15</v>
      </c>
      <c r="G75" s="6">
        <v>32681.84</v>
      </c>
      <c r="H75" s="6">
        <v>0</v>
      </c>
      <c r="I75" s="6">
        <v>0</v>
      </c>
      <c r="J75" s="6">
        <v>1930.24</v>
      </c>
      <c r="K75" s="6">
        <v>1</v>
      </c>
      <c r="L75" s="6">
        <v>34612.080000000002</v>
      </c>
      <c r="M75" s="6">
        <v>0</v>
      </c>
      <c r="N75" s="6">
        <v>0</v>
      </c>
      <c r="O75" s="6">
        <v>0</v>
      </c>
      <c r="P75" s="6">
        <v>0</v>
      </c>
      <c r="Q75" s="6">
        <v>98442.07</v>
      </c>
      <c r="R75" s="6">
        <v>133054.15</v>
      </c>
      <c r="S75" s="6">
        <v>0</v>
      </c>
      <c r="T75" s="6">
        <v>0</v>
      </c>
    </row>
    <row r="76" spans="1:20" s="7" customFormat="1" x14ac:dyDescent="0.3">
      <c r="A76" s="5" t="s">
        <v>67</v>
      </c>
      <c r="B76" s="5" t="s">
        <v>20</v>
      </c>
      <c r="C76" s="5" t="s">
        <v>201</v>
      </c>
      <c r="D76" s="5" t="s">
        <v>146</v>
      </c>
      <c r="E76" s="5" t="s">
        <v>147</v>
      </c>
      <c r="F76" s="6">
        <v>2955.77</v>
      </c>
      <c r="G76" s="6">
        <v>2166.08</v>
      </c>
      <c r="H76" s="6">
        <v>0</v>
      </c>
      <c r="I76" s="6">
        <v>0</v>
      </c>
      <c r="J76" s="6">
        <v>131.61000000000001</v>
      </c>
      <c r="K76" s="6">
        <v>1</v>
      </c>
      <c r="L76" s="6">
        <v>2297.69</v>
      </c>
      <c r="M76" s="6">
        <v>0</v>
      </c>
      <c r="N76" s="6">
        <v>0</v>
      </c>
      <c r="O76" s="6">
        <v>0</v>
      </c>
      <c r="P76" s="6">
        <v>0</v>
      </c>
      <c r="Q76" s="6">
        <v>658.08</v>
      </c>
      <c r="R76" s="6">
        <v>2955.77</v>
      </c>
      <c r="S76" s="6">
        <v>0</v>
      </c>
      <c r="T76" s="6">
        <v>0</v>
      </c>
    </row>
    <row r="77" spans="1:20" s="7" customFormat="1" x14ac:dyDescent="0.3">
      <c r="A77" s="5" t="s">
        <v>68</v>
      </c>
      <c r="B77" s="5" t="s">
        <v>20</v>
      </c>
      <c r="C77" s="5" t="s">
        <v>202</v>
      </c>
      <c r="D77" s="5" t="s">
        <v>146</v>
      </c>
      <c r="E77" s="5" t="s">
        <v>147</v>
      </c>
      <c r="F77" s="6">
        <v>30549.19</v>
      </c>
      <c r="G77" s="6">
        <v>22387.599999999999</v>
      </c>
      <c r="H77" s="6">
        <v>0</v>
      </c>
      <c r="I77" s="6">
        <v>0</v>
      </c>
      <c r="J77" s="6">
        <v>1360.26</v>
      </c>
      <c r="K77" s="6">
        <v>1</v>
      </c>
      <c r="L77" s="6">
        <v>23747.86</v>
      </c>
      <c r="M77" s="6">
        <v>0</v>
      </c>
      <c r="N77" s="6">
        <v>0</v>
      </c>
      <c r="O77" s="6">
        <v>0</v>
      </c>
      <c r="P77" s="6">
        <v>0</v>
      </c>
      <c r="Q77" s="6">
        <v>6801.33</v>
      </c>
      <c r="R77" s="6">
        <v>30549.19</v>
      </c>
      <c r="S77" s="6">
        <v>0</v>
      </c>
      <c r="T77" s="6">
        <v>0</v>
      </c>
    </row>
    <row r="78" spans="1:20" s="7" customFormat="1" x14ac:dyDescent="0.3">
      <c r="A78" s="5" t="s">
        <v>69</v>
      </c>
      <c r="B78" s="5" t="s">
        <v>20</v>
      </c>
      <c r="C78" s="5" t="s">
        <v>203</v>
      </c>
      <c r="D78" s="5" t="s">
        <v>146</v>
      </c>
      <c r="E78" s="5" t="s">
        <v>147</v>
      </c>
      <c r="F78" s="6">
        <v>110519.44</v>
      </c>
      <c r="G78" s="6">
        <v>30600.6</v>
      </c>
      <c r="H78" s="6">
        <v>0</v>
      </c>
      <c r="I78" s="6">
        <v>0</v>
      </c>
      <c r="J78" s="6">
        <v>1816.34</v>
      </c>
      <c r="K78" s="6">
        <v>1</v>
      </c>
      <c r="L78" s="6">
        <v>32416.94</v>
      </c>
      <c r="M78" s="6">
        <v>0</v>
      </c>
      <c r="N78" s="6">
        <v>0</v>
      </c>
      <c r="O78" s="6">
        <v>0</v>
      </c>
      <c r="P78" s="6">
        <v>0</v>
      </c>
      <c r="Q78" s="6">
        <v>78102.5</v>
      </c>
      <c r="R78" s="6">
        <v>110519.44</v>
      </c>
      <c r="S78" s="6">
        <v>0</v>
      </c>
      <c r="T78" s="6">
        <v>0</v>
      </c>
    </row>
    <row r="79" spans="1:20" s="7" customFormat="1" x14ac:dyDescent="0.3">
      <c r="A79" s="5" t="s">
        <v>70</v>
      </c>
      <c r="B79" s="5" t="s">
        <v>20</v>
      </c>
      <c r="C79" s="5" t="s">
        <v>204</v>
      </c>
      <c r="D79" s="5" t="s">
        <v>146</v>
      </c>
      <c r="E79" s="5" t="s">
        <v>147</v>
      </c>
      <c r="F79" s="6">
        <v>12841.51</v>
      </c>
      <c r="G79" s="6">
        <v>3499.68</v>
      </c>
      <c r="H79" s="6">
        <v>0</v>
      </c>
      <c r="I79" s="6">
        <v>0</v>
      </c>
      <c r="J79" s="6">
        <v>207.6</v>
      </c>
      <c r="K79" s="6">
        <v>1</v>
      </c>
      <c r="L79" s="6">
        <v>3707.28</v>
      </c>
      <c r="M79" s="6">
        <v>0</v>
      </c>
      <c r="N79" s="6">
        <v>0</v>
      </c>
      <c r="O79" s="6">
        <v>0</v>
      </c>
      <c r="P79" s="6">
        <v>0</v>
      </c>
      <c r="Q79" s="6">
        <v>9134.23</v>
      </c>
      <c r="R79" s="6">
        <v>12841.51</v>
      </c>
      <c r="S79" s="6">
        <v>0</v>
      </c>
      <c r="T79" s="6">
        <v>0</v>
      </c>
    </row>
    <row r="80" spans="1:20" s="7" customFormat="1" x14ac:dyDescent="0.3">
      <c r="A80" s="5" t="s">
        <v>71</v>
      </c>
      <c r="B80" s="5" t="s">
        <v>20</v>
      </c>
      <c r="C80" s="5" t="s">
        <v>205</v>
      </c>
      <c r="D80" s="5" t="s">
        <v>146</v>
      </c>
      <c r="E80" s="5" t="s">
        <v>147</v>
      </c>
      <c r="F80" s="6">
        <v>146053.25</v>
      </c>
      <c r="G80" s="6">
        <v>34129.410000000003</v>
      </c>
      <c r="H80" s="6">
        <v>0</v>
      </c>
      <c r="I80" s="6">
        <v>0</v>
      </c>
      <c r="J80" s="6">
        <v>2238.48</v>
      </c>
      <c r="K80" s="6">
        <v>1</v>
      </c>
      <c r="L80" s="6">
        <v>36367.89</v>
      </c>
      <c r="M80" s="6">
        <v>0</v>
      </c>
      <c r="N80" s="6">
        <v>0</v>
      </c>
      <c r="O80" s="6">
        <v>0</v>
      </c>
      <c r="P80" s="6">
        <v>0</v>
      </c>
      <c r="Q80" s="6">
        <v>109685.36</v>
      </c>
      <c r="R80" s="6">
        <v>146053.25</v>
      </c>
      <c r="S80" s="6">
        <v>0</v>
      </c>
      <c r="T80" s="6">
        <v>0</v>
      </c>
    </row>
    <row r="81" spans="1:20" s="7" customFormat="1" x14ac:dyDescent="0.3">
      <c r="A81" s="5" t="s">
        <v>72</v>
      </c>
      <c r="B81" s="5" t="s">
        <v>20</v>
      </c>
      <c r="C81" s="5" t="s">
        <v>206</v>
      </c>
      <c r="D81" s="5" t="s">
        <v>146</v>
      </c>
      <c r="E81" s="5" t="s">
        <v>147</v>
      </c>
      <c r="F81" s="6">
        <v>547609.44999999995</v>
      </c>
      <c r="G81" s="6">
        <v>367012.84</v>
      </c>
      <c r="H81" s="6">
        <v>0</v>
      </c>
      <c r="I81" s="6">
        <v>0</v>
      </c>
      <c r="J81" s="6">
        <v>30099.439999999999</v>
      </c>
      <c r="K81" s="6">
        <v>1</v>
      </c>
      <c r="L81" s="6">
        <v>397112.28</v>
      </c>
      <c r="M81" s="6">
        <v>0</v>
      </c>
      <c r="N81" s="6">
        <v>0</v>
      </c>
      <c r="O81" s="6">
        <v>0</v>
      </c>
      <c r="P81" s="6">
        <v>0</v>
      </c>
      <c r="Q81" s="6">
        <v>150497.17000000001</v>
      </c>
      <c r="R81" s="6">
        <v>547609.44999999995</v>
      </c>
      <c r="S81" s="6">
        <v>0</v>
      </c>
      <c r="T81" s="6">
        <v>0</v>
      </c>
    </row>
    <row r="82" spans="1:20" s="7" customFormat="1" x14ac:dyDescent="0.3">
      <c r="A82" s="5" t="s">
        <v>73</v>
      </c>
      <c r="B82" s="5" t="s">
        <v>20</v>
      </c>
      <c r="C82" s="5" t="s">
        <v>207</v>
      </c>
      <c r="D82" s="5" t="s">
        <v>146</v>
      </c>
      <c r="E82" s="5" t="s">
        <v>147</v>
      </c>
      <c r="F82" s="6">
        <v>546602.96</v>
      </c>
      <c r="G82" s="6">
        <v>84756.07</v>
      </c>
      <c r="H82" s="6">
        <v>0</v>
      </c>
      <c r="I82" s="6">
        <v>0</v>
      </c>
      <c r="J82" s="6">
        <v>5773.09</v>
      </c>
      <c r="K82" s="6">
        <v>1</v>
      </c>
      <c r="L82" s="6">
        <v>90529.16</v>
      </c>
      <c r="M82" s="6">
        <v>0</v>
      </c>
      <c r="N82" s="6">
        <v>0</v>
      </c>
      <c r="O82" s="6">
        <v>0</v>
      </c>
      <c r="P82" s="6">
        <v>0</v>
      </c>
      <c r="Q82" s="6">
        <v>456073.8</v>
      </c>
      <c r="R82" s="6">
        <v>546602.96</v>
      </c>
      <c r="S82" s="6">
        <v>0</v>
      </c>
      <c r="T82" s="6">
        <v>0</v>
      </c>
    </row>
    <row r="83" spans="1:20" s="7" customFormat="1" x14ac:dyDescent="0.3">
      <c r="A83" s="5" t="s">
        <v>74</v>
      </c>
      <c r="B83" s="5" t="s">
        <v>20</v>
      </c>
      <c r="C83" s="5" t="s">
        <v>208</v>
      </c>
      <c r="D83" s="5" t="s">
        <v>146</v>
      </c>
      <c r="E83" s="5" t="s">
        <v>147</v>
      </c>
      <c r="F83" s="6">
        <v>21051.65</v>
      </c>
      <c r="G83" s="6">
        <v>5737.09</v>
      </c>
      <c r="H83" s="6">
        <v>0</v>
      </c>
      <c r="I83" s="6">
        <v>0</v>
      </c>
      <c r="J83" s="6">
        <v>340.32</v>
      </c>
      <c r="K83" s="6">
        <v>1</v>
      </c>
      <c r="L83" s="6">
        <v>6077.41</v>
      </c>
      <c r="M83" s="6">
        <v>0</v>
      </c>
      <c r="N83" s="6">
        <v>0</v>
      </c>
      <c r="O83" s="6">
        <v>0</v>
      </c>
      <c r="P83" s="6">
        <v>0</v>
      </c>
      <c r="Q83" s="6">
        <v>14974.24</v>
      </c>
      <c r="R83" s="6">
        <v>21051.65</v>
      </c>
      <c r="S83" s="6">
        <v>0</v>
      </c>
      <c r="T83" s="6">
        <v>0</v>
      </c>
    </row>
    <row r="84" spans="1:20" s="7" customFormat="1" x14ac:dyDescent="0.3">
      <c r="A84" s="5" t="s">
        <v>75</v>
      </c>
      <c r="B84" s="5" t="s">
        <v>20</v>
      </c>
      <c r="C84" s="5" t="s">
        <v>209</v>
      </c>
      <c r="D84" s="5" t="s">
        <v>146</v>
      </c>
      <c r="E84" s="5" t="s">
        <v>147</v>
      </c>
      <c r="F84" s="6">
        <v>179853.3</v>
      </c>
      <c r="G84" s="6">
        <v>42027.73</v>
      </c>
      <c r="H84" s="6">
        <v>0</v>
      </c>
      <c r="I84" s="6">
        <v>0</v>
      </c>
      <c r="J84" s="6">
        <v>2756.51</v>
      </c>
      <c r="K84" s="6">
        <v>1</v>
      </c>
      <c r="L84" s="6">
        <v>44784.24</v>
      </c>
      <c r="M84" s="6">
        <v>0</v>
      </c>
      <c r="N84" s="6">
        <v>0</v>
      </c>
      <c r="O84" s="6">
        <v>0</v>
      </c>
      <c r="P84" s="6">
        <v>0</v>
      </c>
      <c r="Q84" s="6">
        <v>135069.06</v>
      </c>
      <c r="R84" s="6">
        <v>179853.3</v>
      </c>
      <c r="S84" s="6">
        <v>0</v>
      </c>
      <c r="T84" s="6">
        <v>0</v>
      </c>
    </row>
    <row r="85" spans="1:20" s="7" customFormat="1" x14ac:dyDescent="0.3">
      <c r="A85" s="5" t="s">
        <v>76</v>
      </c>
      <c r="B85" s="5" t="s">
        <v>20</v>
      </c>
      <c r="C85" s="5" t="s">
        <v>210</v>
      </c>
      <c r="D85" s="5" t="s">
        <v>146</v>
      </c>
      <c r="E85" s="5" t="s">
        <v>147</v>
      </c>
      <c r="F85" s="6">
        <v>7768.06</v>
      </c>
      <c r="G85" s="6">
        <v>2117.0100000000002</v>
      </c>
      <c r="H85" s="6">
        <v>0</v>
      </c>
      <c r="I85" s="6">
        <v>0</v>
      </c>
      <c r="J85" s="6">
        <v>125.58</v>
      </c>
      <c r="K85" s="6">
        <v>1</v>
      </c>
      <c r="L85" s="6">
        <v>2242.59</v>
      </c>
      <c r="M85" s="6">
        <v>0</v>
      </c>
      <c r="N85" s="6">
        <v>0</v>
      </c>
      <c r="O85" s="6">
        <v>0</v>
      </c>
      <c r="P85" s="6">
        <v>0</v>
      </c>
      <c r="Q85" s="6">
        <v>5525.47</v>
      </c>
      <c r="R85" s="6">
        <v>7768.06</v>
      </c>
      <c r="S85" s="6">
        <v>0</v>
      </c>
      <c r="T85" s="6">
        <v>0</v>
      </c>
    </row>
    <row r="86" spans="1:20" s="7" customFormat="1" x14ac:dyDescent="0.3">
      <c r="A86" s="5" t="s">
        <v>77</v>
      </c>
      <c r="B86" s="5" t="s">
        <v>20</v>
      </c>
      <c r="C86" s="5" t="s">
        <v>211</v>
      </c>
      <c r="D86" s="5" t="s">
        <v>146</v>
      </c>
      <c r="E86" s="5" t="s">
        <v>147</v>
      </c>
      <c r="F86" s="6">
        <v>87801</v>
      </c>
      <c r="G86" s="6">
        <v>23902.68</v>
      </c>
      <c r="H86" s="6">
        <v>0</v>
      </c>
      <c r="I86" s="6">
        <v>0</v>
      </c>
      <c r="J86" s="6">
        <v>1419.96</v>
      </c>
      <c r="K86" s="6">
        <v>1</v>
      </c>
      <c r="L86" s="6">
        <v>25322.639999999999</v>
      </c>
      <c r="M86" s="6">
        <v>0</v>
      </c>
      <c r="N86" s="6">
        <v>0</v>
      </c>
      <c r="O86" s="6">
        <v>0</v>
      </c>
      <c r="P86" s="6">
        <v>0</v>
      </c>
      <c r="Q86" s="6">
        <v>62478.36</v>
      </c>
      <c r="R86" s="6">
        <v>87801</v>
      </c>
      <c r="S86" s="6">
        <v>0</v>
      </c>
      <c r="T86" s="6">
        <v>0</v>
      </c>
    </row>
    <row r="87" spans="1:20" s="7" customFormat="1" x14ac:dyDescent="0.3">
      <c r="A87" s="5" t="s">
        <v>78</v>
      </c>
      <c r="B87" s="5" t="s">
        <v>20</v>
      </c>
      <c r="C87" s="5" t="s">
        <v>212</v>
      </c>
      <c r="D87" s="5" t="s">
        <v>146</v>
      </c>
      <c r="E87" s="5" t="s">
        <v>147</v>
      </c>
      <c r="F87" s="6">
        <v>736554.84</v>
      </c>
      <c r="G87" s="6">
        <v>166490.28</v>
      </c>
      <c r="H87" s="6">
        <v>0</v>
      </c>
      <c r="I87" s="6">
        <v>0</v>
      </c>
      <c r="J87" s="6">
        <v>10962.78</v>
      </c>
      <c r="K87" s="6">
        <v>1</v>
      </c>
      <c r="L87" s="6">
        <v>177453.06</v>
      </c>
      <c r="M87" s="6">
        <v>0</v>
      </c>
      <c r="N87" s="6">
        <v>0</v>
      </c>
      <c r="O87" s="6">
        <v>0</v>
      </c>
      <c r="P87" s="6">
        <v>0</v>
      </c>
      <c r="Q87" s="6">
        <v>559101.78</v>
      </c>
      <c r="R87" s="6">
        <v>736554.84</v>
      </c>
      <c r="S87" s="6">
        <v>0</v>
      </c>
      <c r="T87" s="6">
        <v>0</v>
      </c>
    </row>
    <row r="88" spans="1:20" s="7" customFormat="1" x14ac:dyDescent="0.3">
      <c r="A88" s="5" t="s">
        <v>79</v>
      </c>
      <c r="B88" s="5" t="s">
        <v>20</v>
      </c>
      <c r="C88" s="5" t="s">
        <v>213</v>
      </c>
      <c r="D88" s="5" t="s">
        <v>146</v>
      </c>
      <c r="E88" s="5" t="s">
        <v>147</v>
      </c>
      <c r="F88" s="6">
        <v>116019.14</v>
      </c>
      <c r="G88" s="6">
        <v>31575.14</v>
      </c>
      <c r="H88" s="6">
        <v>0</v>
      </c>
      <c r="I88" s="6">
        <v>0</v>
      </c>
      <c r="J88" s="6">
        <v>1876.53</v>
      </c>
      <c r="K88" s="6">
        <v>1</v>
      </c>
      <c r="L88" s="6">
        <v>33451.67</v>
      </c>
      <c r="M88" s="6">
        <v>0</v>
      </c>
      <c r="N88" s="6">
        <v>0</v>
      </c>
      <c r="O88" s="6">
        <v>0</v>
      </c>
      <c r="P88" s="6">
        <v>0</v>
      </c>
      <c r="Q88" s="6">
        <v>82567.47</v>
      </c>
      <c r="R88" s="6">
        <v>116019.14</v>
      </c>
      <c r="S88" s="6">
        <v>0</v>
      </c>
      <c r="T88" s="6">
        <v>0</v>
      </c>
    </row>
    <row r="89" spans="1:20" s="7" customFormat="1" x14ac:dyDescent="0.3">
      <c r="A89" s="11"/>
      <c r="B89" s="11"/>
      <c r="C89" s="11" t="s">
        <v>283</v>
      </c>
      <c r="D89" s="11"/>
      <c r="E89" s="11"/>
      <c r="F89" s="12">
        <f>SUM(F67:F88)</f>
        <v>14768416.919999998</v>
      </c>
      <c r="G89" s="12">
        <f t="shared" ref="G89:T89" si="11">SUM(G67:G88)</f>
        <v>3583423.7399999998</v>
      </c>
      <c r="H89" s="12">
        <f t="shared" si="11"/>
        <v>0</v>
      </c>
      <c r="I89" s="12">
        <f t="shared" si="11"/>
        <v>0</v>
      </c>
      <c r="J89" s="12">
        <f t="shared" si="11"/>
        <v>241993.52000000002</v>
      </c>
      <c r="K89" s="12">
        <f t="shared" si="11"/>
        <v>22</v>
      </c>
      <c r="L89" s="12">
        <f t="shared" si="11"/>
        <v>3825417.2600000007</v>
      </c>
      <c r="M89" s="12">
        <f t="shared" si="11"/>
        <v>0</v>
      </c>
      <c r="N89" s="12">
        <f t="shared" si="11"/>
        <v>0</v>
      </c>
      <c r="O89" s="12">
        <f t="shared" si="11"/>
        <v>0</v>
      </c>
      <c r="P89" s="12">
        <f t="shared" si="11"/>
        <v>0</v>
      </c>
      <c r="Q89" s="12">
        <f t="shared" si="11"/>
        <v>10942999.660000002</v>
      </c>
      <c r="R89" s="12">
        <f t="shared" si="11"/>
        <v>14768416.919999998</v>
      </c>
      <c r="S89" s="12">
        <f t="shared" si="11"/>
        <v>0</v>
      </c>
      <c r="T89" s="12">
        <f t="shared" si="11"/>
        <v>0</v>
      </c>
    </row>
    <row r="90" spans="1:20" s="7" customFormat="1" x14ac:dyDescent="0.3">
      <c r="A90" s="5" t="s">
        <v>80</v>
      </c>
      <c r="B90" s="5" t="s">
        <v>20</v>
      </c>
      <c r="C90" s="5" t="s">
        <v>214</v>
      </c>
      <c r="D90" s="5" t="s">
        <v>146</v>
      </c>
      <c r="E90" s="5" t="s">
        <v>147</v>
      </c>
      <c r="F90" s="6">
        <v>9638584.2200000007</v>
      </c>
      <c r="G90" s="6">
        <v>1798622.55</v>
      </c>
      <c r="H90" s="6">
        <v>0</v>
      </c>
      <c r="I90" s="6">
        <v>0</v>
      </c>
      <c r="J90" s="6">
        <v>130666.03</v>
      </c>
      <c r="K90" s="6">
        <v>1</v>
      </c>
      <c r="L90" s="6">
        <v>1929288.58</v>
      </c>
      <c r="M90" s="6">
        <v>0</v>
      </c>
      <c r="N90" s="6">
        <v>0</v>
      </c>
      <c r="O90" s="6">
        <v>0</v>
      </c>
      <c r="P90" s="6">
        <v>0</v>
      </c>
      <c r="Q90" s="6">
        <v>7709295.6399999997</v>
      </c>
      <c r="R90" s="6">
        <v>9638584.2200000007</v>
      </c>
      <c r="S90" s="6">
        <v>0</v>
      </c>
      <c r="T90" s="6">
        <v>0</v>
      </c>
    </row>
    <row r="91" spans="1:20" s="7" customFormat="1" x14ac:dyDescent="0.3">
      <c r="A91" s="5" t="s">
        <v>81</v>
      </c>
      <c r="B91" s="5" t="s">
        <v>20</v>
      </c>
      <c r="C91" s="5" t="s">
        <v>215</v>
      </c>
      <c r="D91" s="5" t="s">
        <v>146</v>
      </c>
      <c r="E91" s="5" t="s">
        <v>147</v>
      </c>
      <c r="F91" s="6">
        <v>4550735.71</v>
      </c>
      <c r="G91" s="6">
        <v>767383.2</v>
      </c>
      <c r="H91" s="6">
        <v>0</v>
      </c>
      <c r="I91" s="6">
        <v>0</v>
      </c>
      <c r="J91" s="6">
        <v>54831.199999999997</v>
      </c>
      <c r="K91" s="6">
        <v>1</v>
      </c>
      <c r="L91" s="6">
        <v>822214.4</v>
      </c>
      <c r="M91" s="6">
        <v>0</v>
      </c>
      <c r="N91" s="6">
        <v>0</v>
      </c>
      <c r="O91" s="6">
        <v>0</v>
      </c>
      <c r="P91" s="6">
        <v>0</v>
      </c>
      <c r="Q91" s="6">
        <v>3728521.31</v>
      </c>
      <c r="R91" s="6">
        <v>4550735.71</v>
      </c>
      <c r="S91" s="6">
        <v>0</v>
      </c>
      <c r="T91" s="6">
        <v>0</v>
      </c>
    </row>
    <row r="92" spans="1:20" s="7" customFormat="1" x14ac:dyDescent="0.3">
      <c r="A92" s="5" t="s">
        <v>82</v>
      </c>
      <c r="B92" s="5" t="s">
        <v>20</v>
      </c>
      <c r="C92" s="5" t="s">
        <v>216</v>
      </c>
      <c r="D92" s="5" t="s">
        <v>146</v>
      </c>
      <c r="E92" s="5" t="s">
        <v>147</v>
      </c>
      <c r="F92" s="6">
        <v>1494155.61</v>
      </c>
      <c r="G92" s="6">
        <v>373506.89</v>
      </c>
      <c r="H92" s="6">
        <v>0</v>
      </c>
      <c r="I92" s="6">
        <v>0</v>
      </c>
      <c r="J92" s="6">
        <v>24903.3</v>
      </c>
      <c r="K92" s="6">
        <v>1</v>
      </c>
      <c r="L92" s="6">
        <v>398410.19</v>
      </c>
      <c r="M92" s="6">
        <v>0</v>
      </c>
      <c r="N92" s="6">
        <v>0</v>
      </c>
      <c r="O92" s="6">
        <v>0</v>
      </c>
      <c r="P92" s="6">
        <v>0</v>
      </c>
      <c r="Q92" s="6">
        <v>1095745.42</v>
      </c>
      <c r="R92" s="6">
        <v>1494155.61</v>
      </c>
      <c r="S92" s="6">
        <v>0</v>
      </c>
      <c r="T92" s="6">
        <v>0</v>
      </c>
    </row>
    <row r="93" spans="1:20" s="7" customFormat="1" x14ac:dyDescent="0.3">
      <c r="A93" s="5" t="s">
        <v>83</v>
      </c>
      <c r="B93" s="5" t="s">
        <v>20</v>
      </c>
      <c r="C93" s="5" t="s">
        <v>217</v>
      </c>
      <c r="D93" s="5" t="s">
        <v>146</v>
      </c>
      <c r="E93" s="5" t="s">
        <v>147</v>
      </c>
      <c r="F93" s="6">
        <v>1819395.77</v>
      </c>
      <c r="G93" s="6">
        <v>262572.75</v>
      </c>
      <c r="H93" s="6">
        <v>0</v>
      </c>
      <c r="I93" s="6">
        <v>0</v>
      </c>
      <c r="J93" s="6">
        <v>18756.900000000001</v>
      </c>
      <c r="K93" s="6">
        <v>1</v>
      </c>
      <c r="L93" s="6">
        <v>281329.65000000002</v>
      </c>
      <c r="M93" s="6">
        <v>0</v>
      </c>
      <c r="N93" s="6">
        <v>0</v>
      </c>
      <c r="O93" s="6">
        <v>0</v>
      </c>
      <c r="P93" s="6">
        <v>0</v>
      </c>
      <c r="Q93" s="6">
        <v>1538066.12</v>
      </c>
      <c r="R93" s="6">
        <v>1819395.77</v>
      </c>
      <c r="S93" s="6">
        <v>0</v>
      </c>
      <c r="T93" s="6">
        <v>0</v>
      </c>
    </row>
    <row r="94" spans="1:20" s="7" customFormat="1" x14ac:dyDescent="0.3">
      <c r="A94" s="5" t="s">
        <v>84</v>
      </c>
      <c r="B94" s="5" t="s">
        <v>20</v>
      </c>
      <c r="C94" s="5" t="s">
        <v>218</v>
      </c>
      <c r="D94" s="5" t="s">
        <v>146</v>
      </c>
      <c r="E94" s="5" t="s">
        <v>147</v>
      </c>
      <c r="F94" s="6">
        <v>3005754.32</v>
      </c>
      <c r="G94" s="6">
        <v>316540.17</v>
      </c>
      <c r="H94" s="6">
        <v>0</v>
      </c>
      <c r="I94" s="6">
        <v>0</v>
      </c>
      <c r="J94" s="6">
        <v>32014.45</v>
      </c>
      <c r="K94" s="6">
        <v>1</v>
      </c>
      <c r="L94" s="6">
        <v>348554.62</v>
      </c>
      <c r="M94" s="6">
        <v>0</v>
      </c>
      <c r="N94" s="6">
        <v>0</v>
      </c>
      <c r="O94" s="6">
        <v>0</v>
      </c>
      <c r="P94" s="6">
        <v>0</v>
      </c>
      <c r="Q94" s="6">
        <v>2657199.7000000002</v>
      </c>
      <c r="R94" s="6">
        <v>3005754.32</v>
      </c>
      <c r="S94" s="6">
        <v>0</v>
      </c>
      <c r="T94" s="6">
        <v>0</v>
      </c>
    </row>
    <row r="95" spans="1:20" s="7" customFormat="1" x14ac:dyDescent="0.3">
      <c r="A95" s="5" t="s">
        <v>85</v>
      </c>
      <c r="B95" s="5" t="s">
        <v>20</v>
      </c>
      <c r="C95" s="5" t="s">
        <v>219</v>
      </c>
      <c r="D95" s="5" t="s">
        <v>146</v>
      </c>
      <c r="E95" s="5" t="s">
        <v>147</v>
      </c>
      <c r="F95" s="6">
        <v>517001.69</v>
      </c>
      <c r="G95" s="6">
        <v>135660.76999999999</v>
      </c>
      <c r="H95" s="6">
        <v>0</v>
      </c>
      <c r="I95" s="6">
        <v>0</v>
      </c>
      <c r="J95" s="6">
        <v>8474.24</v>
      </c>
      <c r="K95" s="6">
        <v>1</v>
      </c>
      <c r="L95" s="6">
        <v>144135.01</v>
      </c>
      <c r="M95" s="6">
        <v>0</v>
      </c>
      <c r="N95" s="6">
        <v>0</v>
      </c>
      <c r="O95" s="6">
        <v>0</v>
      </c>
      <c r="P95" s="6">
        <v>0</v>
      </c>
      <c r="Q95" s="6">
        <v>372866.68</v>
      </c>
      <c r="R95" s="6">
        <v>517001.69</v>
      </c>
      <c r="S95" s="6">
        <v>0</v>
      </c>
      <c r="T95" s="6">
        <v>0</v>
      </c>
    </row>
    <row r="96" spans="1:20" s="7" customFormat="1" x14ac:dyDescent="0.3">
      <c r="A96" s="11"/>
      <c r="B96" s="11"/>
      <c r="C96" s="11" t="s">
        <v>283</v>
      </c>
      <c r="D96" s="11"/>
      <c r="E96" s="11"/>
      <c r="F96" s="12">
        <f>SUM(F90:F95)</f>
        <v>21025627.32</v>
      </c>
      <c r="G96" s="12">
        <f t="shared" ref="G96:T96" si="12">SUM(G90:G95)</f>
        <v>3654286.33</v>
      </c>
      <c r="H96" s="12">
        <f t="shared" si="12"/>
        <v>0</v>
      </c>
      <c r="I96" s="12">
        <f t="shared" si="12"/>
        <v>0</v>
      </c>
      <c r="J96" s="12">
        <f t="shared" si="12"/>
        <v>269646.12</v>
      </c>
      <c r="K96" s="12">
        <f t="shared" si="12"/>
        <v>6</v>
      </c>
      <c r="L96" s="12">
        <f t="shared" si="12"/>
        <v>3923932.45</v>
      </c>
      <c r="M96" s="12">
        <f t="shared" si="12"/>
        <v>0</v>
      </c>
      <c r="N96" s="12">
        <f t="shared" si="12"/>
        <v>0</v>
      </c>
      <c r="O96" s="12">
        <f t="shared" si="12"/>
        <v>0</v>
      </c>
      <c r="P96" s="12">
        <f t="shared" si="12"/>
        <v>0</v>
      </c>
      <c r="Q96" s="12">
        <f t="shared" si="12"/>
        <v>17101694.869999997</v>
      </c>
      <c r="R96" s="12">
        <f t="shared" si="12"/>
        <v>21025627.32</v>
      </c>
      <c r="S96" s="12">
        <f t="shared" si="12"/>
        <v>0</v>
      </c>
      <c r="T96" s="12">
        <f t="shared" si="12"/>
        <v>0</v>
      </c>
    </row>
    <row r="97" spans="1:20" s="7" customFormat="1" x14ac:dyDescent="0.3">
      <c r="A97" s="5" t="s">
        <v>86</v>
      </c>
      <c r="B97" s="5" t="s">
        <v>20</v>
      </c>
      <c r="C97" s="5" t="s">
        <v>220</v>
      </c>
      <c r="D97" s="5" t="s">
        <v>146</v>
      </c>
      <c r="E97" s="5" t="s">
        <v>147</v>
      </c>
      <c r="F97" s="6">
        <v>11633079.35</v>
      </c>
      <c r="G97" s="6">
        <v>2844460.95</v>
      </c>
      <c r="H97" s="6">
        <v>0</v>
      </c>
      <c r="I97" s="6">
        <v>0</v>
      </c>
      <c r="J97" s="6">
        <v>195302.63</v>
      </c>
      <c r="K97" s="6">
        <v>1</v>
      </c>
      <c r="L97" s="6">
        <v>3039763.58</v>
      </c>
      <c r="M97" s="6">
        <v>0</v>
      </c>
      <c r="N97" s="6">
        <v>0</v>
      </c>
      <c r="O97" s="6">
        <v>0</v>
      </c>
      <c r="P97" s="6">
        <v>0</v>
      </c>
      <c r="Q97" s="6">
        <v>8593315.7699999996</v>
      </c>
      <c r="R97" s="6">
        <v>11633079.35</v>
      </c>
      <c r="S97" s="6">
        <v>0</v>
      </c>
      <c r="T97" s="6">
        <v>0</v>
      </c>
    </row>
    <row r="98" spans="1:20" s="7" customFormat="1" x14ac:dyDescent="0.3">
      <c r="A98" s="5" t="s">
        <v>87</v>
      </c>
      <c r="B98" s="5" t="s">
        <v>20</v>
      </c>
      <c r="C98" s="5" t="s">
        <v>221</v>
      </c>
      <c r="D98" s="5" t="s">
        <v>146</v>
      </c>
      <c r="E98" s="5" t="s">
        <v>147</v>
      </c>
      <c r="F98" s="6">
        <v>2867359.95</v>
      </c>
      <c r="G98" s="6">
        <v>735838.15</v>
      </c>
      <c r="H98" s="6">
        <v>0</v>
      </c>
      <c r="I98" s="6">
        <v>0</v>
      </c>
      <c r="J98" s="6">
        <v>47367.15</v>
      </c>
      <c r="K98" s="6">
        <v>1</v>
      </c>
      <c r="L98" s="6">
        <v>783205.3</v>
      </c>
      <c r="M98" s="6">
        <v>0</v>
      </c>
      <c r="N98" s="6">
        <v>0</v>
      </c>
      <c r="O98" s="6">
        <v>0</v>
      </c>
      <c r="P98" s="6">
        <v>0</v>
      </c>
      <c r="Q98" s="6">
        <v>2084154.65</v>
      </c>
      <c r="R98" s="6">
        <v>2867359.95</v>
      </c>
      <c r="S98" s="6">
        <v>0</v>
      </c>
      <c r="T98" s="6">
        <v>0</v>
      </c>
    </row>
    <row r="99" spans="1:20" s="7" customFormat="1" x14ac:dyDescent="0.3">
      <c r="A99" s="5" t="s">
        <v>88</v>
      </c>
      <c r="B99" s="5" t="s">
        <v>20</v>
      </c>
      <c r="C99" s="5" t="s">
        <v>222</v>
      </c>
      <c r="D99" s="5" t="s">
        <v>146</v>
      </c>
      <c r="E99" s="5" t="s">
        <v>147</v>
      </c>
      <c r="F99" s="6">
        <v>747722.19</v>
      </c>
      <c r="G99" s="6">
        <v>138056.4</v>
      </c>
      <c r="H99" s="6">
        <v>0</v>
      </c>
      <c r="I99" s="6">
        <v>0</v>
      </c>
      <c r="J99" s="6">
        <v>9099.49</v>
      </c>
      <c r="K99" s="6">
        <v>1</v>
      </c>
      <c r="L99" s="6">
        <v>147155.89000000001</v>
      </c>
      <c r="M99" s="6">
        <v>0</v>
      </c>
      <c r="N99" s="6">
        <v>0</v>
      </c>
      <c r="O99" s="6">
        <v>0</v>
      </c>
      <c r="P99" s="6">
        <v>0</v>
      </c>
      <c r="Q99" s="6">
        <v>600566.30000000005</v>
      </c>
      <c r="R99" s="6">
        <v>747722.19</v>
      </c>
      <c r="S99" s="6">
        <v>0</v>
      </c>
      <c r="T99" s="6">
        <v>0</v>
      </c>
    </row>
    <row r="100" spans="1:20" s="7" customFormat="1" x14ac:dyDescent="0.3">
      <c r="A100" s="5" t="s">
        <v>89</v>
      </c>
      <c r="B100" s="5" t="s">
        <v>20</v>
      </c>
      <c r="C100" s="5" t="s">
        <v>223</v>
      </c>
      <c r="D100" s="5" t="s">
        <v>146</v>
      </c>
      <c r="E100" s="5" t="s">
        <v>147</v>
      </c>
      <c r="F100" s="6">
        <v>2833780.6</v>
      </c>
      <c r="G100" s="6">
        <v>447374.44</v>
      </c>
      <c r="H100" s="6">
        <v>0</v>
      </c>
      <c r="I100" s="6">
        <v>0</v>
      </c>
      <c r="J100" s="6">
        <v>29461.8</v>
      </c>
      <c r="K100" s="6">
        <v>1</v>
      </c>
      <c r="L100" s="6">
        <v>476836.24</v>
      </c>
      <c r="M100" s="6">
        <v>0</v>
      </c>
      <c r="N100" s="6">
        <v>0</v>
      </c>
      <c r="O100" s="6">
        <v>0</v>
      </c>
      <c r="P100" s="6">
        <v>0</v>
      </c>
      <c r="Q100" s="6">
        <v>2356944.36</v>
      </c>
      <c r="R100" s="6">
        <v>2833780.6</v>
      </c>
      <c r="S100" s="6">
        <v>0</v>
      </c>
      <c r="T100" s="6">
        <v>0</v>
      </c>
    </row>
    <row r="101" spans="1:20" s="7" customFormat="1" x14ac:dyDescent="0.3">
      <c r="A101" s="5" t="s">
        <v>90</v>
      </c>
      <c r="B101" s="5" t="s">
        <v>20</v>
      </c>
      <c r="C101" s="5" t="s">
        <v>224</v>
      </c>
      <c r="D101" s="5" t="s">
        <v>146</v>
      </c>
      <c r="E101" s="5" t="s">
        <v>147</v>
      </c>
      <c r="F101" s="6">
        <v>1024251.71</v>
      </c>
      <c r="G101" s="6">
        <v>163732.10999999999</v>
      </c>
      <c r="H101" s="6">
        <v>0</v>
      </c>
      <c r="I101" s="6">
        <v>0</v>
      </c>
      <c r="J101" s="6">
        <v>10756.5</v>
      </c>
      <c r="K101" s="6">
        <v>1</v>
      </c>
      <c r="L101" s="6">
        <v>174488.61</v>
      </c>
      <c r="M101" s="6">
        <v>0</v>
      </c>
      <c r="N101" s="6">
        <v>0</v>
      </c>
      <c r="O101" s="6">
        <v>0</v>
      </c>
      <c r="P101" s="6">
        <v>0</v>
      </c>
      <c r="Q101" s="6">
        <v>849763.1</v>
      </c>
      <c r="R101" s="6">
        <v>1024251.71</v>
      </c>
      <c r="S101" s="6">
        <v>0</v>
      </c>
      <c r="T101" s="6">
        <v>0</v>
      </c>
    </row>
    <row r="102" spans="1:20" s="7" customFormat="1" x14ac:dyDescent="0.3">
      <c r="A102" s="5" t="s">
        <v>91</v>
      </c>
      <c r="B102" s="5" t="s">
        <v>20</v>
      </c>
      <c r="C102" s="5" t="s">
        <v>225</v>
      </c>
      <c r="D102" s="5" t="s">
        <v>146</v>
      </c>
      <c r="E102" s="5" t="s">
        <v>147</v>
      </c>
      <c r="F102" s="6">
        <v>597442.96</v>
      </c>
      <c r="G102" s="6">
        <v>113029.7</v>
      </c>
      <c r="H102" s="6">
        <v>0</v>
      </c>
      <c r="I102" s="6">
        <v>0</v>
      </c>
      <c r="J102" s="6">
        <v>8073.55</v>
      </c>
      <c r="K102" s="6">
        <v>1</v>
      </c>
      <c r="L102" s="6">
        <v>121103.25</v>
      </c>
      <c r="M102" s="6">
        <v>0</v>
      </c>
      <c r="N102" s="6">
        <v>0</v>
      </c>
      <c r="O102" s="6">
        <v>0</v>
      </c>
      <c r="P102" s="6">
        <v>0</v>
      </c>
      <c r="Q102" s="6">
        <v>476339.71</v>
      </c>
      <c r="R102" s="6">
        <v>597442.96</v>
      </c>
      <c r="S102" s="6">
        <v>0</v>
      </c>
      <c r="T102" s="6">
        <v>0</v>
      </c>
    </row>
    <row r="103" spans="1:20" s="7" customFormat="1" x14ac:dyDescent="0.3">
      <c r="A103" s="5" t="s">
        <v>92</v>
      </c>
      <c r="B103" s="5" t="s">
        <v>20</v>
      </c>
      <c r="C103" s="5" t="s">
        <v>226</v>
      </c>
      <c r="D103" s="5" t="s">
        <v>146</v>
      </c>
      <c r="E103" s="5" t="s">
        <v>147</v>
      </c>
      <c r="F103" s="6">
        <v>2446719.35</v>
      </c>
      <c r="G103" s="6">
        <v>356025.29</v>
      </c>
      <c r="H103" s="6">
        <v>0</v>
      </c>
      <c r="I103" s="6">
        <v>0</v>
      </c>
      <c r="J103" s="6">
        <v>25496.27</v>
      </c>
      <c r="K103" s="6">
        <v>1</v>
      </c>
      <c r="L103" s="6">
        <v>381521.56</v>
      </c>
      <c r="M103" s="6">
        <v>0</v>
      </c>
      <c r="N103" s="6">
        <v>0</v>
      </c>
      <c r="O103" s="6">
        <v>0</v>
      </c>
      <c r="P103" s="6">
        <v>0</v>
      </c>
      <c r="Q103" s="6">
        <v>2065197.79</v>
      </c>
      <c r="R103" s="6">
        <v>2446719.35</v>
      </c>
      <c r="S103" s="6">
        <v>0</v>
      </c>
      <c r="T103" s="6">
        <v>0</v>
      </c>
    </row>
    <row r="104" spans="1:20" s="7" customFormat="1" x14ac:dyDescent="0.3">
      <c r="A104" s="5" t="s">
        <v>93</v>
      </c>
      <c r="B104" s="5" t="s">
        <v>20</v>
      </c>
      <c r="C104" s="5" t="s">
        <v>227</v>
      </c>
      <c r="D104" s="5" t="s">
        <v>146</v>
      </c>
      <c r="E104" s="5" t="s">
        <v>147</v>
      </c>
      <c r="F104" s="6">
        <v>1068588.99</v>
      </c>
      <c r="G104" s="6">
        <v>242767.74</v>
      </c>
      <c r="H104" s="6">
        <v>0</v>
      </c>
      <c r="I104" s="6">
        <v>0</v>
      </c>
      <c r="J104" s="6">
        <v>16516.419999999998</v>
      </c>
      <c r="K104" s="6">
        <v>1</v>
      </c>
      <c r="L104" s="6">
        <v>259284.16</v>
      </c>
      <c r="M104" s="6">
        <v>0</v>
      </c>
      <c r="N104" s="6">
        <v>0</v>
      </c>
      <c r="O104" s="6">
        <v>0</v>
      </c>
      <c r="P104" s="6">
        <v>0</v>
      </c>
      <c r="Q104" s="6">
        <v>809304.83</v>
      </c>
      <c r="R104" s="6">
        <v>1068588.99</v>
      </c>
      <c r="S104" s="6">
        <v>0</v>
      </c>
      <c r="T104" s="6">
        <v>0</v>
      </c>
    </row>
    <row r="105" spans="1:20" s="7" customFormat="1" x14ac:dyDescent="0.3">
      <c r="A105" s="5" t="s">
        <v>94</v>
      </c>
      <c r="B105" s="5" t="s">
        <v>20</v>
      </c>
      <c r="C105" s="5" t="s">
        <v>228</v>
      </c>
      <c r="D105" s="5" t="s">
        <v>146</v>
      </c>
      <c r="E105" s="5" t="s">
        <v>147</v>
      </c>
      <c r="F105" s="6">
        <v>332477.71999999997</v>
      </c>
      <c r="G105" s="6">
        <v>54503.62</v>
      </c>
      <c r="H105" s="6">
        <v>0</v>
      </c>
      <c r="I105" s="6">
        <v>0</v>
      </c>
      <c r="J105" s="6">
        <v>7942.12</v>
      </c>
      <c r="K105" s="6">
        <v>1</v>
      </c>
      <c r="L105" s="6">
        <v>62445.74</v>
      </c>
      <c r="M105" s="6">
        <v>0</v>
      </c>
      <c r="N105" s="6">
        <v>0</v>
      </c>
      <c r="O105" s="6">
        <v>0</v>
      </c>
      <c r="P105" s="6">
        <v>0</v>
      </c>
      <c r="Q105" s="6">
        <v>270031.98</v>
      </c>
      <c r="R105" s="6">
        <v>332477.71999999997</v>
      </c>
      <c r="S105" s="6">
        <v>0</v>
      </c>
      <c r="T105" s="6">
        <v>0</v>
      </c>
    </row>
    <row r="106" spans="1:20" s="7" customFormat="1" x14ac:dyDescent="0.3">
      <c r="A106" s="5" t="s">
        <v>95</v>
      </c>
      <c r="B106" s="5" t="s">
        <v>20</v>
      </c>
      <c r="C106" s="5" t="s">
        <v>229</v>
      </c>
      <c r="D106" s="5" t="s">
        <v>146</v>
      </c>
      <c r="E106" s="5" t="s">
        <v>147</v>
      </c>
      <c r="F106" s="6">
        <v>412803.12</v>
      </c>
      <c r="G106" s="6">
        <v>103638.78</v>
      </c>
      <c r="H106" s="6">
        <v>0</v>
      </c>
      <c r="I106" s="6">
        <v>0</v>
      </c>
      <c r="J106" s="6">
        <v>6870.32</v>
      </c>
      <c r="K106" s="6">
        <v>1</v>
      </c>
      <c r="L106" s="6">
        <v>110509.1</v>
      </c>
      <c r="M106" s="6">
        <v>0</v>
      </c>
      <c r="N106" s="6">
        <v>0</v>
      </c>
      <c r="O106" s="6">
        <v>0</v>
      </c>
      <c r="P106" s="6">
        <v>0</v>
      </c>
      <c r="Q106" s="6">
        <v>302294.02</v>
      </c>
      <c r="R106" s="6">
        <v>412803.12</v>
      </c>
      <c r="S106" s="6">
        <v>0</v>
      </c>
      <c r="T106" s="6">
        <v>0</v>
      </c>
    </row>
    <row r="107" spans="1:20" s="7" customFormat="1" x14ac:dyDescent="0.3">
      <c r="A107" s="5" t="s">
        <v>96</v>
      </c>
      <c r="B107" s="5" t="s">
        <v>20</v>
      </c>
      <c r="C107" s="5" t="s">
        <v>230</v>
      </c>
      <c r="D107" s="5" t="s">
        <v>146</v>
      </c>
      <c r="E107" s="5" t="s">
        <v>147</v>
      </c>
      <c r="F107" s="6">
        <v>1801.14</v>
      </c>
      <c r="G107" s="6">
        <v>1801.14</v>
      </c>
      <c r="H107" s="6">
        <v>0</v>
      </c>
      <c r="I107" s="6">
        <v>0</v>
      </c>
      <c r="J107" s="6">
        <v>0</v>
      </c>
      <c r="K107" s="6">
        <v>1</v>
      </c>
      <c r="L107" s="6">
        <v>1801.14</v>
      </c>
      <c r="M107" s="6">
        <v>0</v>
      </c>
      <c r="N107" s="6">
        <v>0</v>
      </c>
      <c r="O107" s="6">
        <v>0</v>
      </c>
      <c r="P107" s="6">
        <v>0</v>
      </c>
      <c r="Q107" s="6">
        <v>0</v>
      </c>
      <c r="R107" s="6">
        <v>1801.14</v>
      </c>
      <c r="S107" s="6">
        <v>0</v>
      </c>
      <c r="T107" s="6">
        <v>0</v>
      </c>
    </row>
    <row r="108" spans="1:20" s="7" customFormat="1" x14ac:dyDescent="0.3">
      <c r="A108" s="5" t="s">
        <v>97</v>
      </c>
      <c r="B108" s="5" t="s">
        <v>20</v>
      </c>
      <c r="C108" s="5" t="s">
        <v>231</v>
      </c>
      <c r="D108" s="5" t="s">
        <v>146</v>
      </c>
      <c r="E108" s="5" t="s">
        <v>147</v>
      </c>
      <c r="F108" s="6">
        <v>73579.73</v>
      </c>
      <c r="G108" s="6">
        <v>18248.36</v>
      </c>
      <c r="H108" s="6">
        <v>0</v>
      </c>
      <c r="I108" s="6">
        <v>0</v>
      </c>
      <c r="J108" s="6">
        <v>1229.5899999999999</v>
      </c>
      <c r="K108" s="6">
        <v>1</v>
      </c>
      <c r="L108" s="6">
        <v>19477.95</v>
      </c>
      <c r="M108" s="6">
        <v>0</v>
      </c>
      <c r="N108" s="6">
        <v>0</v>
      </c>
      <c r="O108" s="6">
        <v>0</v>
      </c>
      <c r="P108" s="6">
        <v>0</v>
      </c>
      <c r="Q108" s="6">
        <v>54101.78</v>
      </c>
      <c r="R108" s="6">
        <v>73579.73</v>
      </c>
      <c r="S108" s="6">
        <v>0</v>
      </c>
      <c r="T108" s="6">
        <v>0</v>
      </c>
    </row>
    <row r="109" spans="1:20" s="7" customFormat="1" x14ac:dyDescent="0.3">
      <c r="A109" s="5" t="s">
        <v>98</v>
      </c>
      <c r="B109" s="5" t="s">
        <v>20</v>
      </c>
      <c r="C109" s="5" t="s">
        <v>232</v>
      </c>
      <c r="D109" s="5" t="s">
        <v>146</v>
      </c>
      <c r="E109" s="5" t="s">
        <v>147</v>
      </c>
      <c r="F109" s="6">
        <v>8310.39</v>
      </c>
      <c r="G109" s="6">
        <v>1740.5</v>
      </c>
      <c r="H109" s="6">
        <v>0</v>
      </c>
      <c r="I109" s="6">
        <v>0</v>
      </c>
      <c r="J109" s="6">
        <v>119.45</v>
      </c>
      <c r="K109" s="6">
        <v>1</v>
      </c>
      <c r="L109" s="6">
        <v>1859.95</v>
      </c>
      <c r="M109" s="6">
        <v>0</v>
      </c>
      <c r="N109" s="6">
        <v>0</v>
      </c>
      <c r="O109" s="6">
        <v>0</v>
      </c>
      <c r="P109" s="6">
        <v>0</v>
      </c>
      <c r="Q109" s="6">
        <v>6450.44</v>
      </c>
      <c r="R109" s="6">
        <v>8310.39</v>
      </c>
      <c r="S109" s="6">
        <v>0</v>
      </c>
      <c r="T109" s="6">
        <v>0</v>
      </c>
    </row>
    <row r="110" spans="1:20" s="7" customFormat="1" x14ac:dyDescent="0.3">
      <c r="A110" s="5" t="s">
        <v>99</v>
      </c>
      <c r="B110" s="5" t="s">
        <v>20</v>
      </c>
      <c r="C110" s="5" t="s">
        <v>233</v>
      </c>
      <c r="D110" s="5" t="s">
        <v>146</v>
      </c>
      <c r="E110" s="5" t="s">
        <v>147</v>
      </c>
      <c r="F110" s="6">
        <v>123991.35</v>
      </c>
      <c r="G110" s="6">
        <v>33121.730000000003</v>
      </c>
      <c r="H110" s="6">
        <v>0</v>
      </c>
      <c r="I110" s="6">
        <v>0</v>
      </c>
      <c r="J110" s="6">
        <v>2019.32</v>
      </c>
      <c r="K110" s="6">
        <v>1</v>
      </c>
      <c r="L110" s="6">
        <v>35141.050000000003</v>
      </c>
      <c r="M110" s="6">
        <v>0</v>
      </c>
      <c r="N110" s="6">
        <v>0</v>
      </c>
      <c r="O110" s="6">
        <v>0</v>
      </c>
      <c r="P110" s="6">
        <v>0</v>
      </c>
      <c r="Q110" s="6">
        <v>88850.3</v>
      </c>
      <c r="R110" s="6">
        <v>123991.35</v>
      </c>
      <c r="S110" s="6">
        <v>0</v>
      </c>
      <c r="T110" s="6">
        <v>0</v>
      </c>
    </row>
    <row r="111" spans="1:20" s="7" customFormat="1" x14ac:dyDescent="0.3">
      <c r="A111" s="5" t="s">
        <v>100</v>
      </c>
      <c r="B111" s="5" t="s">
        <v>20</v>
      </c>
      <c r="C111" s="5" t="s">
        <v>234</v>
      </c>
      <c r="D111" s="5" t="s">
        <v>146</v>
      </c>
      <c r="E111" s="5" t="s">
        <v>147</v>
      </c>
      <c r="F111" s="6">
        <v>85879.05</v>
      </c>
      <c r="G111" s="6">
        <v>27908.87</v>
      </c>
      <c r="H111" s="6">
        <v>0</v>
      </c>
      <c r="I111" s="6">
        <v>0</v>
      </c>
      <c r="J111" s="6">
        <v>1705.01</v>
      </c>
      <c r="K111" s="6">
        <v>1</v>
      </c>
      <c r="L111" s="6">
        <v>29613.88</v>
      </c>
      <c r="M111" s="6">
        <v>0</v>
      </c>
      <c r="N111" s="6">
        <v>0</v>
      </c>
      <c r="O111" s="6">
        <v>0</v>
      </c>
      <c r="P111" s="6">
        <v>0</v>
      </c>
      <c r="Q111" s="6">
        <v>56265.17</v>
      </c>
      <c r="R111" s="6">
        <v>85879.05</v>
      </c>
      <c r="S111" s="6">
        <v>0</v>
      </c>
      <c r="T111" s="6">
        <v>0</v>
      </c>
    </row>
    <row r="112" spans="1:20" s="7" customFormat="1" x14ac:dyDescent="0.3">
      <c r="A112" s="5" t="s">
        <v>101</v>
      </c>
      <c r="B112" s="5" t="s">
        <v>20</v>
      </c>
      <c r="C112" s="5" t="s">
        <v>235</v>
      </c>
      <c r="D112" s="5" t="s">
        <v>146</v>
      </c>
      <c r="E112" s="5" t="s">
        <v>147</v>
      </c>
      <c r="F112" s="6">
        <v>22950.959999999999</v>
      </c>
      <c r="G112" s="6">
        <v>14786.11</v>
      </c>
      <c r="H112" s="6">
        <v>0</v>
      </c>
      <c r="I112" s="6">
        <v>0</v>
      </c>
      <c r="J112" s="6">
        <v>907.21</v>
      </c>
      <c r="K112" s="6">
        <v>1</v>
      </c>
      <c r="L112" s="6">
        <v>15693.32</v>
      </c>
      <c r="M112" s="6">
        <v>0</v>
      </c>
      <c r="N112" s="6">
        <v>0</v>
      </c>
      <c r="O112" s="6">
        <v>0</v>
      </c>
      <c r="P112" s="6">
        <v>0</v>
      </c>
      <c r="Q112" s="6">
        <v>7257.64</v>
      </c>
      <c r="R112" s="6">
        <v>22950.959999999999</v>
      </c>
      <c r="S112" s="6">
        <v>0</v>
      </c>
      <c r="T112" s="6">
        <v>0</v>
      </c>
    </row>
    <row r="113" spans="1:20" s="7" customFormat="1" x14ac:dyDescent="0.3">
      <c r="A113" s="5" t="s">
        <v>102</v>
      </c>
      <c r="B113" s="5" t="s">
        <v>20</v>
      </c>
      <c r="C113" s="5" t="s">
        <v>236</v>
      </c>
      <c r="D113" s="5" t="s">
        <v>146</v>
      </c>
      <c r="E113" s="5" t="s">
        <v>147</v>
      </c>
      <c r="F113" s="6">
        <v>29431.48</v>
      </c>
      <c r="G113" s="6">
        <v>17574.09</v>
      </c>
      <c r="H113" s="6">
        <v>0</v>
      </c>
      <c r="I113" s="6">
        <v>0</v>
      </c>
      <c r="J113" s="6">
        <v>1077.94</v>
      </c>
      <c r="K113" s="6">
        <v>1</v>
      </c>
      <c r="L113" s="6">
        <v>18652.03</v>
      </c>
      <c r="M113" s="6">
        <v>0</v>
      </c>
      <c r="N113" s="6">
        <v>0</v>
      </c>
      <c r="O113" s="6">
        <v>0</v>
      </c>
      <c r="P113" s="6">
        <v>0</v>
      </c>
      <c r="Q113" s="6">
        <v>10779.45</v>
      </c>
      <c r="R113" s="6">
        <v>29431.48</v>
      </c>
      <c r="S113" s="6">
        <v>0</v>
      </c>
      <c r="T113" s="6">
        <v>0</v>
      </c>
    </row>
    <row r="114" spans="1:20" s="7" customFormat="1" x14ac:dyDescent="0.3">
      <c r="A114" s="5" t="s">
        <v>103</v>
      </c>
      <c r="B114" s="5" t="s">
        <v>20</v>
      </c>
      <c r="C114" s="5" t="s">
        <v>237</v>
      </c>
      <c r="D114" s="5" t="s">
        <v>146</v>
      </c>
      <c r="E114" s="5" t="s">
        <v>147</v>
      </c>
      <c r="F114" s="6">
        <v>28055.38</v>
      </c>
      <c r="G114" s="6">
        <v>9300.98</v>
      </c>
      <c r="H114" s="6">
        <v>0</v>
      </c>
      <c r="I114" s="6">
        <v>0</v>
      </c>
      <c r="J114" s="6">
        <v>568.32000000000005</v>
      </c>
      <c r="K114" s="6">
        <v>1</v>
      </c>
      <c r="L114" s="6">
        <v>9869.2999999999993</v>
      </c>
      <c r="M114" s="6">
        <v>0</v>
      </c>
      <c r="N114" s="6">
        <v>0</v>
      </c>
      <c r="O114" s="6">
        <v>0</v>
      </c>
      <c r="P114" s="6">
        <v>0</v>
      </c>
      <c r="Q114" s="6">
        <v>18186.080000000002</v>
      </c>
      <c r="R114" s="6">
        <v>28055.38</v>
      </c>
      <c r="S114" s="6">
        <v>0</v>
      </c>
      <c r="T114" s="6">
        <v>0</v>
      </c>
    </row>
    <row r="115" spans="1:20" s="7" customFormat="1" x14ac:dyDescent="0.3">
      <c r="A115" s="5" t="s">
        <v>104</v>
      </c>
      <c r="B115" s="5" t="s">
        <v>20</v>
      </c>
      <c r="C115" s="5" t="s">
        <v>238</v>
      </c>
      <c r="D115" s="5" t="s">
        <v>146</v>
      </c>
      <c r="E115" s="5" t="s">
        <v>147</v>
      </c>
      <c r="F115" s="6">
        <v>34144.879999999997</v>
      </c>
      <c r="G115" s="6">
        <v>21997.78</v>
      </c>
      <c r="H115" s="6">
        <v>0</v>
      </c>
      <c r="I115" s="6">
        <v>0</v>
      </c>
      <c r="J115" s="6">
        <v>1349.68</v>
      </c>
      <c r="K115" s="6">
        <v>1</v>
      </c>
      <c r="L115" s="6">
        <v>23347.46</v>
      </c>
      <c r="M115" s="6">
        <v>0</v>
      </c>
      <c r="N115" s="6">
        <v>0</v>
      </c>
      <c r="O115" s="6">
        <v>0</v>
      </c>
      <c r="P115" s="6">
        <v>0</v>
      </c>
      <c r="Q115" s="6">
        <v>10797.42</v>
      </c>
      <c r="R115" s="6">
        <v>34144.879999999997</v>
      </c>
      <c r="S115" s="6">
        <v>0</v>
      </c>
      <c r="T115" s="6">
        <v>0</v>
      </c>
    </row>
    <row r="116" spans="1:20" s="7" customFormat="1" x14ac:dyDescent="0.3">
      <c r="A116" s="5" t="s">
        <v>105</v>
      </c>
      <c r="B116" s="5" t="s">
        <v>20</v>
      </c>
      <c r="C116" s="5" t="s">
        <v>239</v>
      </c>
      <c r="D116" s="5" t="s">
        <v>146</v>
      </c>
      <c r="E116" s="5" t="s">
        <v>147</v>
      </c>
      <c r="F116" s="6">
        <v>19444.689999999999</v>
      </c>
      <c r="G116" s="6">
        <v>12527.2</v>
      </c>
      <c r="H116" s="6">
        <v>0</v>
      </c>
      <c r="I116" s="6">
        <v>0</v>
      </c>
      <c r="J116" s="6">
        <v>768.61</v>
      </c>
      <c r="K116" s="6">
        <v>1</v>
      </c>
      <c r="L116" s="6">
        <v>13295.81</v>
      </c>
      <c r="M116" s="6">
        <v>0</v>
      </c>
      <c r="N116" s="6">
        <v>0</v>
      </c>
      <c r="O116" s="6">
        <v>0</v>
      </c>
      <c r="P116" s="6">
        <v>0</v>
      </c>
      <c r="Q116" s="6">
        <v>6148.88</v>
      </c>
      <c r="R116" s="6">
        <v>19444.689999999999</v>
      </c>
      <c r="S116" s="6">
        <v>0</v>
      </c>
      <c r="T116" s="6">
        <v>0</v>
      </c>
    </row>
    <row r="117" spans="1:20" s="7" customFormat="1" x14ac:dyDescent="0.3">
      <c r="A117" s="5" t="s">
        <v>106</v>
      </c>
      <c r="B117" s="5" t="s">
        <v>20</v>
      </c>
      <c r="C117" s="5" t="s">
        <v>240</v>
      </c>
      <c r="D117" s="5" t="s">
        <v>146</v>
      </c>
      <c r="E117" s="5" t="s">
        <v>147</v>
      </c>
      <c r="F117" s="6">
        <v>19998.599999999999</v>
      </c>
      <c r="G117" s="6">
        <v>4194.49</v>
      </c>
      <c r="H117" s="6">
        <v>0</v>
      </c>
      <c r="I117" s="6">
        <v>0</v>
      </c>
      <c r="J117" s="6">
        <v>254.9</v>
      </c>
      <c r="K117" s="6">
        <v>1</v>
      </c>
      <c r="L117" s="6">
        <v>4449.3900000000003</v>
      </c>
      <c r="M117" s="6">
        <v>0</v>
      </c>
      <c r="N117" s="6">
        <v>0</v>
      </c>
      <c r="O117" s="6">
        <v>0</v>
      </c>
      <c r="P117" s="6">
        <v>0</v>
      </c>
      <c r="Q117" s="6">
        <v>15549.21</v>
      </c>
      <c r="R117" s="6">
        <v>19998.599999999999</v>
      </c>
      <c r="S117" s="6">
        <v>0</v>
      </c>
      <c r="T117" s="6">
        <v>0</v>
      </c>
    </row>
    <row r="118" spans="1:20" s="7" customFormat="1" x14ac:dyDescent="0.3">
      <c r="A118" s="5" t="s">
        <v>107</v>
      </c>
      <c r="B118" s="5" t="s">
        <v>20</v>
      </c>
      <c r="C118" s="5" t="s">
        <v>241</v>
      </c>
      <c r="D118" s="5" t="s">
        <v>146</v>
      </c>
      <c r="E118" s="5" t="s">
        <v>147</v>
      </c>
      <c r="F118" s="6">
        <v>13626.98</v>
      </c>
      <c r="G118" s="6">
        <v>6297.46</v>
      </c>
      <c r="H118" s="6">
        <v>0</v>
      </c>
      <c r="I118" s="6">
        <v>0</v>
      </c>
      <c r="J118" s="6">
        <v>385.76</v>
      </c>
      <c r="K118" s="6">
        <v>1</v>
      </c>
      <c r="L118" s="6">
        <v>6683.22</v>
      </c>
      <c r="M118" s="6">
        <v>0</v>
      </c>
      <c r="N118" s="6">
        <v>0</v>
      </c>
      <c r="O118" s="6">
        <v>0</v>
      </c>
      <c r="P118" s="6">
        <v>0</v>
      </c>
      <c r="Q118" s="6">
        <v>6943.76</v>
      </c>
      <c r="R118" s="6">
        <v>13626.98</v>
      </c>
      <c r="S118" s="6">
        <v>0</v>
      </c>
      <c r="T118" s="6">
        <v>0</v>
      </c>
    </row>
    <row r="119" spans="1:20" s="7" customFormat="1" x14ac:dyDescent="0.3">
      <c r="A119" s="5" t="s">
        <v>108</v>
      </c>
      <c r="B119" s="5" t="s">
        <v>20</v>
      </c>
      <c r="C119" s="5" t="s">
        <v>242</v>
      </c>
      <c r="D119" s="5" t="s">
        <v>146</v>
      </c>
      <c r="E119" s="5" t="s">
        <v>147</v>
      </c>
      <c r="F119" s="6">
        <v>117967.86</v>
      </c>
      <c r="G119" s="6">
        <v>30070.67</v>
      </c>
      <c r="H119" s="6">
        <v>0</v>
      </c>
      <c r="I119" s="6">
        <v>0</v>
      </c>
      <c r="J119" s="6">
        <v>1953.27</v>
      </c>
      <c r="K119" s="6">
        <v>1</v>
      </c>
      <c r="L119" s="6">
        <v>32023.94</v>
      </c>
      <c r="M119" s="6">
        <v>0</v>
      </c>
      <c r="N119" s="6">
        <v>0</v>
      </c>
      <c r="O119" s="6">
        <v>0</v>
      </c>
      <c r="P119" s="6">
        <v>0</v>
      </c>
      <c r="Q119" s="6">
        <v>85943.92</v>
      </c>
      <c r="R119" s="6">
        <v>117967.86</v>
      </c>
      <c r="S119" s="6">
        <v>0</v>
      </c>
      <c r="T119" s="6">
        <v>0</v>
      </c>
    </row>
    <row r="120" spans="1:20" s="7" customFormat="1" x14ac:dyDescent="0.3">
      <c r="A120" s="5" t="s">
        <v>294</v>
      </c>
      <c r="B120" s="5" t="s">
        <v>20</v>
      </c>
      <c r="C120" s="5" t="s">
        <v>243</v>
      </c>
      <c r="D120" s="5" t="s">
        <v>146</v>
      </c>
      <c r="E120" s="5" t="s">
        <v>147</v>
      </c>
      <c r="F120" s="6">
        <v>0</v>
      </c>
      <c r="G120" s="6">
        <v>0</v>
      </c>
      <c r="H120" s="6">
        <v>0</v>
      </c>
      <c r="I120" s="6">
        <v>1</v>
      </c>
      <c r="J120" s="6">
        <v>0</v>
      </c>
      <c r="K120" s="6">
        <v>1</v>
      </c>
      <c r="L120" s="6">
        <v>0</v>
      </c>
      <c r="M120" s="6">
        <v>0</v>
      </c>
      <c r="N120" s="6">
        <v>0</v>
      </c>
      <c r="O120" s="6">
        <v>0</v>
      </c>
      <c r="P120" s="6">
        <v>0</v>
      </c>
      <c r="Q120" s="6">
        <v>1</v>
      </c>
      <c r="R120" s="6">
        <v>1</v>
      </c>
      <c r="S120" s="6">
        <v>0</v>
      </c>
      <c r="T120" s="6">
        <v>0</v>
      </c>
    </row>
    <row r="121" spans="1:20" s="7" customFormat="1" x14ac:dyDescent="0.3">
      <c r="A121" s="5" t="s">
        <v>109</v>
      </c>
      <c r="B121" s="5" t="s">
        <v>20</v>
      </c>
      <c r="C121" s="5" t="s">
        <v>244</v>
      </c>
      <c r="D121" s="5" t="s">
        <v>146</v>
      </c>
      <c r="E121" s="5" t="s">
        <v>147</v>
      </c>
      <c r="F121" s="6">
        <v>23398.9</v>
      </c>
      <c r="G121" s="6">
        <v>5784.01</v>
      </c>
      <c r="H121" s="6">
        <v>0</v>
      </c>
      <c r="I121" s="6">
        <v>0</v>
      </c>
      <c r="J121" s="6">
        <v>352.3</v>
      </c>
      <c r="K121" s="6">
        <v>1</v>
      </c>
      <c r="L121" s="6">
        <v>6136.31</v>
      </c>
      <c r="M121" s="6">
        <v>0</v>
      </c>
      <c r="N121" s="6">
        <v>0</v>
      </c>
      <c r="O121" s="6">
        <v>0</v>
      </c>
      <c r="P121" s="6">
        <v>0</v>
      </c>
      <c r="Q121" s="6">
        <v>17262.59</v>
      </c>
      <c r="R121" s="6">
        <v>23398.9</v>
      </c>
      <c r="S121" s="6">
        <v>0</v>
      </c>
      <c r="T121" s="6">
        <v>0</v>
      </c>
    </row>
    <row r="122" spans="1:20" s="7" customFormat="1" x14ac:dyDescent="0.3">
      <c r="A122" s="5" t="s">
        <v>110</v>
      </c>
      <c r="B122" s="5" t="s">
        <v>20</v>
      </c>
      <c r="C122" s="5" t="s">
        <v>245</v>
      </c>
      <c r="D122" s="5" t="s">
        <v>146</v>
      </c>
      <c r="E122" s="5" t="s">
        <v>147</v>
      </c>
      <c r="F122" s="6">
        <v>454225.64</v>
      </c>
      <c r="G122" s="6">
        <v>92659.39</v>
      </c>
      <c r="H122" s="6">
        <v>0</v>
      </c>
      <c r="I122" s="6">
        <v>0</v>
      </c>
      <c r="J122" s="6">
        <v>7231.33</v>
      </c>
      <c r="K122" s="6">
        <v>1</v>
      </c>
      <c r="L122" s="6">
        <v>99890.72</v>
      </c>
      <c r="M122" s="6">
        <v>0</v>
      </c>
      <c r="N122" s="6">
        <v>0</v>
      </c>
      <c r="O122" s="6">
        <v>0</v>
      </c>
      <c r="P122" s="6">
        <v>0</v>
      </c>
      <c r="Q122" s="6">
        <v>354334.92</v>
      </c>
      <c r="R122" s="6">
        <v>454225.64</v>
      </c>
      <c r="S122" s="6">
        <v>0</v>
      </c>
      <c r="T122" s="6">
        <v>0</v>
      </c>
    </row>
    <row r="123" spans="1:20" s="7" customFormat="1" x14ac:dyDescent="0.3">
      <c r="A123" s="5" t="s">
        <v>111</v>
      </c>
      <c r="B123" s="5" t="s">
        <v>20</v>
      </c>
      <c r="C123" s="5" t="s">
        <v>246</v>
      </c>
      <c r="D123" s="5" t="s">
        <v>146</v>
      </c>
      <c r="E123" s="5" t="s">
        <v>147</v>
      </c>
      <c r="F123" s="6">
        <v>49167.31</v>
      </c>
      <c r="G123" s="6">
        <v>12153.68</v>
      </c>
      <c r="H123" s="6">
        <v>0</v>
      </c>
      <c r="I123" s="6">
        <v>0</v>
      </c>
      <c r="J123" s="6">
        <v>740.27</v>
      </c>
      <c r="K123" s="6">
        <v>1</v>
      </c>
      <c r="L123" s="6">
        <v>12893.95</v>
      </c>
      <c r="M123" s="6">
        <v>0</v>
      </c>
      <c r="N123" s="6">
        <v>0</v>
      </c>
      <c r="O123" s="6">
        <v>0</v>
      </c>
      <c r="P123" s="6">
        <v>0</v>
      </c>
      <c r="Q123" s="6">
        <v>36273.360000000001</v>
      </c>
      <c r="R123" s="6">
        <v>49167.31</v>
      </c>
      <c r="S123" s="6">
        <v>0</v>
      </c>
      <c r="T123" s="6">
        <v>0</v>
      </c>
    </row>
    <row r="124" spans="1:20" s="7" customFormat="1" x14ac:dyDescent="0.3">
      <c r="A124" s="5" t="s">
        <v>112</v>
      </c>
      <c r="B124" s="5" t="s">
        <v>20</v>
      </c>
      <c r="C124" s="5" t="s">
        <v>247</v>
      </c>
      <c r="D124" s="5" t="s">
        <v>146</v>
      </c>
      <c r="E124" s="5" t="s">
        <v>147</v>
      </c>
      <c r="F124" s="6">
        <v>19450.71</v>
      </c>
      <c r="G124" s="6">
        <v>4255.04</v>
      </c>
      <c r="H124" s="6">
        <v>0</v>
      </c>
      <c r="I124" s="6">
        <v>0</v>
      </c>
      <c r="J124" s="6">
        <v>276.27999999999997</v>
      </c>
      <c r="K124" s="6">
        <v>1</v>
      </c>
      <c r="L124" s="6">
        <v>4531.32</v>
      </c>
      <c r="M124" s="6">
        <v>0</v>
      </c>
      <c r="N124" s="6">
        <v>0</v>
      </c>
      <c r="O124" s="6">
        <v>0</v>
      </c>
      <c r="P124" s="6">
        <v>0</v>
      </c>
      <c r="Q124" s="6">
        <v>14919.39</v>
      </c>
      <c r="R124" s="6">
        <v>19450.71</v>
      </c>
      <c r="S124" s="6">
        <v>0</v>
      </c>
      <c r="T124" s="6">
        <v>0</v>
      </c>
    </row>
    <row r="125" spans="1:20" s="7" customFormat="1" x14ac:dyDescent="0.3">
      <c r="A125" s="5" t="s">
        <v>113</v>
      </c>
      <c r="B125" s="5" t="s">
        <v>20</v>
      </c>
      <c r="C125" s="5" t="s">
        <v>248</v>
      </c>
      <c r="D125" s="5" t="s">
        <v>146</v>
      </c>
      <c r="E125" s="5" t="s">
        <v>147</v>
      </c>
      <c r="F125" s="6">
        <v>1595665.94</v>
      </c>
      <c r="G125" s="6">
        <v>369293.63</v>
      </c>
      <c r="H125" s="6">
        <v>0</v>
      </c>
      <c r="I125" s="6">
        <v>0</v>
      </c>
      <c r="J125" s="6">
        <v>27252.720000000001</v>
      </c>
      <c r="K125" s="6">
        <v>1</v>
      </c>
      <c r="L125" s="6">
        <v>396546.35</v>
      </c>
      <c r="M125" s="6">
        <v>0</v>
      </c>
      <c r="N125" s="6">
        <v>0</v>
      </c>
      <c r="O125" s="6">
        <v>0</v>
      </c>
      <c r="P125" s="6">
        <v>0</v>
      </c>
      <c r="Q125" s="6">
        <v>1199119.5900000001</v>
      </c>
      <c r="R125" s="6">
        <v>1595665.94</v>
      </c>
      <c r="S125" s="6">
        <v>0</v>
      </c>
      <c r="T125" s="6">
        <v>0</v>
      </c>
    </row>
    <row r="126" spans="1:20" s="7" customFormat="1" x14ac:dyDescent="0.3">
      <c r="A126" s="5" t="s">
        <v>114</v>
      </c>
      <c r="B126" s="5" t="s">
        <v>20</v>
      </c>
      <c r="C126" s="5" t="s">
        <v>249</v>
      </c>
      <c r="D126" s="5" t="s">
        <v>146</v>
      </c>
      <c r="E126" s="5" t="s">
        <v>147</v>
      </c>
      <c r="F126" s="6">
        <v>945096.11</v>
      </c>
      <c r="G126" s="6">
        <v>216511.39</v>
      </c>
      <c r="H126" s="6">
        <v>0</v>
      </c>
      <c r="I126" s="6">
        <v>0</v>
      </c>
      <c r="J126" s="6">
        <v>13246.99</v>
      </c>
      <c r="K126" s="6">
        <v>1</v>
      </c>
      <c r="L126" s="6">
        <v>229758.38</v>
      </c>
      <c r="M126" s="6">
        <v>0</v>
      </c>
      <c r="N126" s="6">
        <v>0</v>
      </c>
      <c r="O126" s="6">
        <v>0</v>
      </c>
      <c r="P126" s="6">
        <v>0</v>
      </c>
      <c r="Q126" s="6">
        <v>715337.73</v>
      </c>
      <c r="R126" s="6">
        <v>945096.11</v>
      </c>
      <c r="S126" s="6">
        <v>0</v>
      </c>
      <c r="T126" s="6">
        <v>0</v>
      </c>
    </row>
    <row r="127" spans="1:20" s="7" customFormat="1" x14ac:dyDescent="0.3">
      <c r="A127" s="5" t="s">
        <v>115</v>
      </c>
      <c r="B127" s="5" t="s">
        <v>20</v>
      </c>
      <c r="C127" s="5" t="s">
        <v>250</v>
      </c>
      <c r="D127" s="5" t="s">
        <v>146</v>
      </c>
      <c r="E127" s="5" t="s">
        <v>147</v>
      </c>
      <c r="F127" s="6">
        <v>140890.20000000001</v>
      </c>
      <c r="G127" s="6">
        <v>34941.85</v>
      </c>
      <c r="H127" s="6">
        <v>0</v>
      </c>
      <c r="I127" s="6">
        <v>0</v>
      </c>
      <c r="J127" s="6">
        <v>2354.41</v>
      </c>
      <c r="K127" s="6">
        <v>1</v>
      </c>
      <c r="L127" s="6">
        <v>37296.26</v>
      </c>
      <c r="M127" s="6">
        <v>0</v>
      </c>
      <c r="N127" s="6">
        <v>0</v>
      </c>
      <c r="O127" s="6">
        <v>0</v>
      </c>
      <c r="P127" s="6">
        <v>0</v>
      </c>
      <c r="Q127" s="6">
        <v>103593.94</v>
      </c>
      <c r="R127" s="6">
        <v>140890.20000000001</v>
      </c>
      <c r="S127" s="6">
        <v>0</v>
      </c>
      <c r="T127" s="6">
        <v>0</v>
      </c>
    </row>
    <row r="128" spans="1:20" s="7" customFormat="1" x14ac:dyDescent="0.3">
      <c r="A128" s="11"/>
      <c r="B128" s="11"/>
      <c r="C128" s="11" t="s">
        <v>283</v>
      </c>
      <c r="D128" s="11"/>
      <c r="E128" s="11"/>
      <c r="F128" s="12">
        <f>SUM(F97:F127)</f>
        <v>27771303.240000006</v>
      </c>
      <c r="G128" s="12">
        <f t="shared" ref="G128:T128" si="13">SUM(G97:G127)</f>
        <v>6134595.5500000007</v>
      </c>
      <c r="H128" s="12">
        <f t="shared" si="13"/>
        <v>0</v>
      </c>
      <c r="I128" s="12">
        <f t="shared" si="13"/>
        <v>1</v>
      </c>
      <c r="J128" s="12">
        <f t="shared" si="13"/>
        <v>420679.61000000016</v>
      </c>
      <c r="K128" s="12">
        <f t="shared" si="13"/>
        <v>31</v>
      </c>
      <c r="L128" s="12">
        <f t="shared" si="13"/>
        <v>6555275.1599999983</v>
      </c>
      <c r="M128" s="12">
        <f t="shared" si="13"/>
        <v>0</v>
      </c>
      <c r="N128" s="12">
        <f t="shared" si="13"/>
        <v>0</v>
      </c>
      <c r="O128" s="12">
        <f t="shared" si="13"/>
        <v>0</v>
      </c>
      <c r="P128" s="12">
        <f t="shared" si="13"/>
        <v>0</v>
      </c>
      <c r="Q128" s="12">
        <f t="shared" si="13"/>
        <v>21216029.080000009</v>
      </c>
      <c r="R128" s="12">
        <f t="shared" si="13"/>
        <v>27771304.240000006</v>
      </c>
      <c r="S128" s="12">
        <f t="shared" si="13"/>
        <v>0</v>
      </c>
      <c r="T128" s="12">
        <f t="shared" si="13"/>
        <v>0</v>
      </c>
    </row>
    <row r="129" spans="1:20" s="7" customFormat="1" x14ac:dyDescent="0.3">
      <c r="A129" s="5" t="s">
        <v>116</v>
      </c>
      <c r="B129" s="5" t="s">
        <v>20</v>
      </c>
      <c r="C129" s="5" t="s">
        <v>251</v>
      </c>
      <c r="D129" s="5" t="s">
        <v>146</v>
      </c>
      <c r="E129" s="5" t="s">
        <v>147</v>
      </c>
      <c r="F129" s="6">
        <v>7845039.71</v>
      </c>
      <c r="G129" s="6">
        <v>2695632.48</v>
      </c>
      <c r="H129" s="6">
        <v>0</v>
      </c>
      <c r="I129" s="6">
        <v>0</v>
      </c>
      <c r="J129" s="6">
        <v>151453.15</v>
      </c>
      <c r="K129" s="6">
        <v>1</v>
      </c>
      <c r="L129" s="6">
        <v>2847085.63</v>
      </c>
      <c r="M129" s="6">
        <v>0</v>
      </c>
      <c r="N129" s="6">
        <v>0</v>
      </c>
      <c r="O129" s="6">
        <v>0</v>
      </c>
      <c r="P129" s="6">
        <v>0</v>
      </c>
      <c r="Q129" s="6">
        <v>4997954.08</v>
      </c>
      <c r="R129" s="6">
        <v>7845039.71</v>
      </c>
      <c r="S129" s="6">
        <v>0</v>
      </c>
      <c r="T129" s="6">
        <v>0</v>
      </c>
    </row>
    <row r="130" spans="1:20" s="7" customFormat="1" x14ac:dyDescent="0.3">
      <c r="A130" s="11"/>
      <c r="B130" s="11"/>
      <c r="C130" s="11" t="s">
        <v>283</v>
      </c>
      <c r="D130" s="11"/>
      <c r="E130" s="11"/>
      <c r="F130" s="12">
        <f>SUM(F129)</f>
        <v>7845039.71</v>
      </c>
      <c r="G130" s="12">
        <f t="shared" ref="G130:T130" si="14">SUM(G129)</f>
        <v>2695632.48</v>
      </c>
      <c r="H130" s="12">
        <f t="shared" si="14"/>
        <v>0</v>
      </c>
      <c r="I130" s="12">
        <f t="shared" si="14"/>
        <v>0</v>
      </c>
      <c r="J130" s="12">
        <f t="shared" si="14"/>
        <v>151453.15</v>
      </c>
      <c r="K130" s="12">
        <f t="shared" si="14"/>
        <v>1</v>
      </c>
      <c r="L130" s="12">
        <f t="shared" si="14"/>
        <v>2847085.63</v>
      </c>
      <c r="M130" s="12">
        <f t="shared" si="14"/>
        <v>0</v>
      </c>
      <c r="N130" s="12">
        <f t="shared" si="14"/>
        <v>0</v>
      </c>
      <c r="O130" s="12">
        <f t="shared" si="14"/>
        <v>0</v>
      </c>
      <c r="P130" s="12">
        <f t="shared" si="14"/>
        <v>0</v>
      </c>
      <c r="Q130" s="12">
        <f t="shared" si="14"/>
        <v>4997954.08</v>
      </c>
      <c r="R130" s="12">
        <f t="shared" si="14"/>
        <v>7845039.71</v>
      </c>
      <c r="S130" s="12">
        <f t="shared" si="14"/>
        <v>0</v>
      </c>
      <c r="T130" s="12">
        <f t="shared" si="14"/>
        <v>0</v>
      </c>
    </row>
    <row r="131" spans="1:20" s="7" customFormat="1" x14ac:dyDescent="0.3">
      <c r="A131" s="5" t="s">
        <v>117</v>
      </c>
      <c r="B131" s="5" t="s">
        <v>20</v>
      </c>
      <c r="C131" s="5" t="s">
        <v>252</v>
      </c>
      <c r="D131" s="5" t="s">
        <v>146</v>
      </c>
      <c r="E131" s="5" t="s">
        <v>147</v>
      </c>
      <c r="F131" s="6">
        <v>5909048.9000000004</v>
      </c>
      <c r="G131" s="6">
        <v>2099176.54</v>
      </c>
      <c r="H131" s="6">
        <v>0</v>
      </c>
      <c r="I131" s="6">
        <v>0</v>
      </c>
      <c r="J131" s="6">
        <v>108853.5</v>
      </c>
      <c r="K131" s="6">
        <v>1</v>
      </c>
      <c r="L131" s="6">
        <v>2208030.04</v>
      </c>
      <c r="M131" s="6">
        <v>0</v>
      </c>
      <c r="N131" s="6">
        <v>0</v>
      </c>
      <c r="O131" s="6">
        <v>0</v>
      </c>
      <c r="P131" s="6">
        <v>0</v>
      </c>
      <c r="Q131" s="6">
        <v>3701018.86</v>
      </c>
      <c r="R131" s="6">
        <v>5909048.9000000004</v>
      </c>
      <c r="S131" s="6">
        <v>0</v>
      </c>
      <c r="T131" s="6">
        <v>0</v>
      </c>
    </row>
    <row r="132" spans="1:20" s="7" customFormat="1" x14ac:dyDescent="0.3">
      <c r="A132" s="11"/>
      <c r="B132" s="11"/>
      <c r="C132" s="11" t="s">
        <v>283</v>
      </c>
      <c r="D132" s="11"/>
      <c r="E132" s="11"/>
      <c r="F132" s="12">
        <f>SUM(F131)</f>
        <v>5909048.9000000004</v>
      </c>
      <c r="G132" s="12">
        <f t="shared" ref="G132:T132" si="15">SUM(G131)</f>
        <v>2099176.54</v>
      </c>
      <c r="H132" s="12">
        <f t="shared" si="15"/>
        <v>0</v>
      </c>
      <c r="I132" s="12">
        <f t="shared" si="15"/>
        <v>0</v>
      </c>
      <c r="J132" s="12">
        <f t="shared" si="15"/>
        <v>108853.5</v>
      </c>
      <c r="K132" s="12">
        <f t="shared" si="15"/>
        <v>1</v>
      </c>
      <c r="L132" s="12">
        <f t="shared" si="15"/>
        <v>2208030.04</v>
      </c>
      <c r="M132" s="12">
        <f t="shared" si="15"/>
        <v>0</v>
      </c>
      <c r="N132" s="12">
        <f t="shared" si="15"/>
        <v>0</v>
      </c>
      <c r="O132" s="12">
        <f t="shared" si="15"/>
        <v>0</v>
      </c>
      <c r="P132" s="12">
        <f t="shared" si="15"/>
        <v>0</v>
      </c>
      <c r="Q132" s="12">
        <f t="shared" si="15"/>
        <v>3701018.86</v>
      </c>
      <c r="R132" s="12">
        <f t="shared" si="15"/>
        <v>5909048.9000000004</v>
      </c>
      <c r="S132" s="12">
        <f t="shared" si="15"/>
        <v>0</v>
      </c>
      <c r="T132" s="12">
        <f t="shared" si="15"/>
        <v>0</v>
      </c>
    </row>
    <row r="133" spans="1:20" s="7" customFormat="1" x14ac:dyDescent="0.3">
      <c r="A133" s="5" t="s">
        <v>118</v>
      </c>
      <c r="B133" s="5" t="s">
        <v>20</v>
      </c>
      <c r="C133" s="5" t="s">
        <v>253</v>
      </c>
      <c r="D133" s="5" t="s">
        <v>146</v>
      </c>
      <c r="E133" s="5" t="s">
        <v>147</v>
      </c>
      <c r="F133" s="6">
        <v>3541138.1</v>
      </c>
      <c r="G133" s="6">
        <v>501533.56</v>
      </c>
      <c r="H133" s="6">
        <v>0</v>
      </c>
      <c r="I133" s="6">
        <v>0</v>
      </c>
      <c r="J133" s="6">
        <v>37525.980000000003</v>
      </c>
      <c r="K133" s="6">
        <v>1</v>
      </c>
      <c r="L133" s="6">
        <v>539059.54</v>
      </c>
      <c r="M133" s="6">
        <v>0</v>
      </c>
      <c r="N133" s="6">
        <v>0</v>
      </c>
      <c r="O133" s="6">
        <v>0</v>
      </c>
      <c r="P133" s="6">
        <v>0</v>
      </c>
      <c r="Q133" s="6">
        <v>3002078.56</v>
      </c>
      <c r="R133" s="6">
        <v>3541138.1</v>
      </c>
      <c r="S133" s="6">
        <v>0</v>
      </c>
      <c r="T133" s="6">
        <v>0</v>
      </c>
    </row>
    <row r="134" spans="1:20" s="7" customFormat="1" x14ac:dyDescent="0.3">
      <c r="A134" s="11"/>
      <c r="B134" s="11"/>
      <c r="C134" s="11" t="s">
        <v>283</v>
      </c>
      <c r="D134" s="11"/>
      <c r="E134" s="11"/>
      <c r="F134" s="12">
        <f>SUM(F133)</f>
        <v>3541138.1</v>
      </c>
      <c r="G134" s="12">
        <f t="shared" ref="G134:T134" si="16">SUM(G133)</f>
        <v>501533.56</v>
      </c>
      <c r="H134" s="12">
        <f t="shared" si="16"/>
        <v>0</v>
      </c>
      <c r="I134" s="12">
        <f t="shared" si="16"/>
        <v>0</v>
      </c>
      <c r="J134" s="12">
        <f t="shared" si="16"/>
        <v>37525.980000000003</v>
      </c>
      <c r="K134" s="12">
        <f t="shared" si="16"/>
        <v>1</v>
      </c>
      <c r="L134" s="12">
        <f t="shared" si="16"/>
        <v>539059.54</v>
      </c>
      <c r="M134" s="12">
        <f t="shared" si="16"/>
        <v>0</v>
      </c>
      <c r="N134" s="12">
        <f t="shared" si="16"/>
        <v>0</v>
      </c>
      <c r="O134" s="12">
        <f t="shared" si="16"/>
        <v>0</v>
      </c>
      <c r="P134" s="12">
        <f t="shared" si="16"/>
        <v>0</v>
      </c>
      <c r="Q134" s="12">
        <f t="shared" si="16"/>
        <v>3002078.56</v>
      </c>
      <c r="R134" s="12">
        <f t="shared" si="16"/>
        <v>3541138.1</v>
      </c>
      <c r="S134" s="12">
        <f t="shared" si="16"/>
        <v>0</v>
      </c>
      <c r="T134" s="12">
        <f t="shared" si="16"/>
        <v>0</v>
      </c>
    </row>
    <row r="135" spans="1:20" s="7" customFormat="1" x14ac:dyDescent="0.3">
      <c r="A135" s="5" t="s">
        <v>119</v>
      </c>
      <c r="B135" s="5" t="s">
        <v>20</v>
      </c>
      <c r="C135" s="5" t="s">
        <v>254</v>
      </c>
      <c r="D135" s="5" t="s">
        <v>146</v>
      </c>
      <c r="E135" s="5" t="s">
        <v>255</v>
      </c>
      <c r="F135" s="6">
        <v>1853236.61</v>
      </c>
      <c r="G135" s="6">
        <v>525224.41</v>
      </c>
      <c r="H135" s="6">
        <v>0</v>
      </c>
      <c r="I135" s="6">
        <v>0</v>
      </c>
      <c r="J135" s="6">
        <v>39059.18</v>
      </c>
      <c r="K135" s="6">
        <v>1</v>
      </c>
      <c r="L135" s="6">
        <v>564283.59</v>
      </c>
      <c r="M135" s="6">
        <v>0</v>
      </c>
      <c r="N135" s="6">
        <v>0</v>
      </c>
      <c r="O135" s="6">
        <v>0</v>
      </c>
      <c r="P135" s="6">
        <v>0</v>
      </c>
      <c r="Q135" s="6">
        <v>1288953.02</v>
      </c>
      <c r="R135" s="6">
        <v>1853236.61</v>
      </c>
      <c r="S135" s="6">
        <v>0</v>
      </c>
      <c r="T135" s="6">
        <v>0</v>
      </c>
    </row>
    <row r="136" spans="1:20" s="7" customFormat="1" x14ac:dyDescent="0.3">
      <c r="A136" s="11"/>
      <c r="B136" s="11"/>
      <c r="C136" s="11" t="s">
        <v>283</v>
      </c>
      <c r="D136" s="11"/>
      <c r="E136" s="11"/>
      <c r="F136" s="12">
        <f>SUM(F135)</f>
        <v>1853236.61</v>
      </c>
      <c r="G136" s="12">
        <f t="shared" ref="G136:T136" si="17">SUM(G135)</f>
        <v>525224.41</v>
      </c>
      <c r="H136" s="12">
        <f t="shared" si="17"/>
        <v>0</v>
      </c>
      <c r="I136" s="12">
        <f t="shared" si="17"/>
        <v>0</v>
      </c>
      <c r="J136" s="12">
        <f t="shared" si="17"/>
        <v>39059.18</v>
      </c>
      <c r="K136" s="12">
        <f t="shared" si="17"/>
        <v>1</v>
      </c>
      <c r="L136" s="12">
        <f t="shared" si="17"/>
        <v>564283.59</v>
      </c>
      <c r="M136" s="12">
        <f t="shared" si="17"/>
        <v>0</v>
      </c>
      <c r="N136" s="12">
        <f t="shared" si="17"/>
        <v>0</v>
      </c>
      <c r="O136" s="12">
        <f t="shared" si="17"/>
        <v>0</v>
      </c>
      <c r="P136" s="12">
        <f t="shared" si="17"/>
        <v>0</v>
      </c>
      <c r="Q136" s="12">
        <f t="shared" si="17"/>
        <v>1288953.02</v>
      </c>
      <c r="R136" s="12">
        <f t="shared" si="17"/>
        <v>1853236.61</v>
      </c>
      <c r="S136" s="12">
        <f t="shared" si="17"/>
        <v>0</v>
      </c>
      <c r="T136" s="12">
        <f t="shared" si="17"/>
        <v>0</v>
      </c>
    </row>
    <row r="137" spans="1:20" s="7" customFormat="1" x14ac:dyDescent="0.3">
      <c r="A137" s="5" t="s">
        <v>295</v>
      </c>
      <c r="B137" s="5" t="s">
        <v>20</v>
      </c>
      <c r="C137" s="5" t="s">
        <v>256</v>
      </c>
      <c r="D137" s="5" t="s">
        <v>146</v>
      </c>
      <c r="E137" s="5" t="s">
        <v>147</v>
      </c>
      <c r="F137" s="6">
        <v>5799271.9500000002</v>
      </c>
      <c r="G137" s="6">
        <v>635519.89</v>
      </c>
      <c r="H137" s="6">
        <v>0</v>
      </c>
      <c r="I137" s="6">
        <v>0</v>
      </c>
      <c r="J137" s="6">
        <v>129599.77</v>
      </c>
      <c r="K137" s="6">
        <v>1</v>
      </c>
      <c r="L137" s="6">
        <v>765119.66</v>
      </c>
      <c r="M137" s="6">
        <v>0</v>
      </c>
      <c r="N137" s="6">
        <v>0</v>
      </c>
      <c r="O137" s="6">
        <v>0</v>
      </c>
      <c r="P137" s="6">
        <v>0</v>
      </c>
      <c r="Q137" s="6">
        <v>5034152.29</v>
      </c>
      <c r="R137" s="6">
        <v>5799271.9500000002</v>
      </c>
      <c r="S137" s="6">
        <v>0</v>
      </c>
      <c r="T137" s="6">
        <v>0</v>
      </c>
    </row>
    <row r="138" spans="1:20" s="7" customFormat="1" x14ac:dyDescent="0.3">
      <c r="A138" s="11"/>
      <c r="B138" s="11"/>
      <c r="C138" s="11" t="s">
        <v>283</v>
      </c>
      <c r="D138" s="11"/>
      <c r="E138" s="11"/>
      <c r="F138" s="12">
        <f>SUM(F137)</f>
        <v>5799271.9500000002</v>
      </c>
      <c r="G138" s="12">
        <f t="shared" ref="G138:T138" si="18">SUM(G137)</f>
        <v>635519.89</v>
      </c>
      <c r="H138" s="12">
        <f t="shared" si="18"/>
        <v>0</v>
      </c>
      <c r="I138" s="12">
        <f t="shared" si="18"/>
        <v>0</v>
      </c>
      <c r="J138" s="12">
        <f t="shared" si="18"/>
        <v>129599.77</v>
      </c>
      <c r="K138" s="12">
        <f t="shared" si="18"/>
        <v>1</v>
      </c>
      <c r="L138" s="12">
        <f t="shared" si="18"/>
        <v>765119.66</v>
      </c>
      <c r="M138" s="12">
        <f t="shared" si="18"/>
        <v>0</v>
      </c>
      <c r="N138" s="12">
        <f t="shared" si="18"/>
        <v>0</v>
      </c>
      <c r="O138" s="12">
        <f t="shared" si="18"/>
        <v>0</v>
      </c>
      <c r="P138" s="12">
        <f t="shared" si="18"/>
        <v>0</v>
      </c>
      <c r="Q138" s="12">
        <f t="shared" si="18"/>
        <v>5034152.29</v>
      </c>
      <c r="R138" s="12">
        <f t="shared" si="18"/>
        <v>5799271.9500000002</v>
      </c>
      <c r="S138" s="12">
        <f t="shared" si="18"/>
        <v>0</v>
      </c>
      <c r="T138" s="12">
        <f t="shared" si="18"/>
        <v>0</v>
      </c>
    </row>
    <row r="139" spans="1:20" s="7" customFormat="1" x14ac:dyDescent="0.3">
      <c r="A139" s="5">
        <v>370101</v>
      </c>
      <c r="B139" s="5" t="s">
        <v>20</v>
      </c>
      <c r="C139" s="5" t="s">
        <v>257</v>
      </c>
      <c r="D139" s="5" t="s">
        <v>146</v>
      </c>
      <c r="E139" s="5" t="s">
        <v>258</v>
      </c>
      <c r="F139" s="6">
        <v>8613233.0199999996</v>
      </c>
      <c r="G139" s="6">
        <v>960358.65</v>
      </c>
      <c r="H139" s="6">
        <v>0</v>
      </c>
      <c r="I139" s="6">
        <v>0</v>
      </c>
      <c r="J139" s="6">
        <v>192071.73</v>
      </c>
      <c r="K139" s="6">
        <v>1</v>
      </c>
      <c r="L139" s="6">
        <v>1152430.3799999999</v>
      </c>
      <c r="M139" s="6">
        <v>0</v>
      </c>
      <c r="N139" s="6">
        <v>0</v>
      </c>
      <c r="O139" s="6">
        <v>0</v>
      </c>
      <c r="P139" s="6">
        <v>0</v>
      </c>
      <c r="Q139" s="6">
        <v>7460802.6399999997</v>
      </c>
      <c r="R139" s="6">
        <v>8613233.0199999996</v>
      </c>
      <c r="S139" s="6">
        <v>0</v>
      </c>
      <c r="T139" s="6">
        <v>0</v>
      </c>
    </row>
    <row r="140" spans="1:20" s="7" customFormat="1" x14ac:dyDescent="0.3">
      <c r="A140" s="11"/>
      <c r="B140" s="11"/>
      <c r="C140" s="11" t="s">
        <v>283</v>
      </c>
      <c r="D140" s="11"/>
      <c r="E140" s="11"/>
      <c r="F140" s="12">
        <f>SUM(F139)</f>
        <v>8613233.0199999996</v>
      </c>
      <c r="G140" s="12">
        <f t="shared" ref="G140:T140" si="19">SUM(G139)</f>
        <v>960358.65</v>
      </c>
      <c r="H140" s="12">
        <f t="shared" si="19"/>
        <v>0</v>
      </c>
      <c r="I140" s="12">
        <f t="shared" si="19"/>
        <v>0</v>
      </c>
      <c r="J140" s="12">
        <f t="shared" si="19"/>
        <v>192071.73</v>
      </c>
      <c r="K140" s="12">
        <f t="shared" si="19"/>
        <v>1</v>
      </c>
      <c r="L140" s="12">
        <f t="shared" si="19"/>
        <v>1152430.3799999999</v>
      </c>
      <c r="M140" s="12">
        <f t="shared" si="19"/>
        <v>0</v>
      </c>
      <c r="N140" s="12">
        <f t="shared" si="19"/>
        <v>0</v>
      </c>
      <c r="O140" s="12">
        <f t="shared" si="19"/>
        <v>0</v>
      </c>
      <c r="P140" s="12">
        <f t="shared" si="19"/>
        <v>0</v>
      </c>
      <c r="Q140" s="12">
        <f t="shared" si="19"/>
        <v>7460802.6399999997</v>
      </c>
      <c r="R140" s="12">
        <f t="shared" si="19"/>
        <v>8613233.0199999996</v>
      </c>
      <c r="S140" s="12">
        <f t="shared" si="19"/>
        <v>0</v>
      </c>
      <c r="T140" s="12">
        <f t="shared" si="19"/>
        <v>0</v>
      </c>
    </row>
    <row r="141" spans="1:20" s="7" customFormat="1" x14ac:dyDescent="0.3">
      <c r="A141" s="5" t="s">
        <v>120</v>
      </c>
      <c r="B141" s="5" t="s">
        <v>20</v>
      </c>
      <c r="C141" s="5" t="s">
        <v>259</v>
      </c>
      <c r="D141" s="5" t="s">
        <v>146</v>
      </c>
      <c r="E141" s="5" t="s">
        <v>147</v>
      </c>
      <c r="F141" s="6">
        <v>8414373.5199999996</v>
      </c>
      <c r="G141" s="6">
        <v>1656896.99</v>
      </c>
      <c r="H141" s="6">
        <v>0</v>
      </c>
      <c r="I141" s="6">
        <v>0</v>
      </c>
      <c r="J141" s="6">
        <v>118552.22</v>
      </c>
      <c r="K141" s="6">
        <v>1</v>
      </c>
      <c r="L141" s="6">
        <v>1775449.21</v>
      </c>
      <c r="M141" s="6">
        <v>0</v>
      </c>
      <c r="N141" s="6">
        <v>0</v>
      </c>
      <c r="O141" s="6">
        <v>0</v>
      </c>
      <c r="P141" s="6">
        <v>0</v>
      </c>
      <c r="Q141" s="6">
        <v>6638924.3099999996</v>
      </c>
      <c r="R141" s="6">
        <v>8414373.5199999996</v>
      </c>
      <c r="S141" s="6">
        <v>0</v>
      </c>
      <c r="T141" s="6">
        <v>0</v>
      </c>
    </row>
    <row r="142" spans="1:20" s="7" customFormat="1" x14ac:dyDescent="0.3">
      <c r="A142" s="5" t="s">
        <v>121</v>
      </c>
      <c r="B142" s="5" t="s">
        <v>20</v>
      </c>
      <c r="C142" s="5" t="s">
        <v>260</v>
      </c>
      <c r="D142" s="5" t="s">
        <v>146</v>
      </c>
      <c r="E142" s="5" t="s">
        <v>147</v>
      </c>
      <c r="F142" s="6">
        <v>541557.09</v>
      </c>
      <c r="G142" s="6">
        <v>95668.24</v>
      </c>
      <c r="H142" s="6">
        <v>0</v>
      </c>
      <c r="I142" s="6">
        <v>0</v>
      </c>
      <c r="J142" s="6">
        <v>6025.52</v>
      </c>
      <c r="K142" s="6">
        <v>1</v>
      </c>
      <c r="L142" s="6">
        <v>101693.75999999999</v>
      </c>
      <c r="M142" s="6">
        <v>0</v>
      </c>
      <c r="N142" s="6">
        <v>0</v>
      </c>
      <c r="O142" s="6">
        <v>0</v>
      </c>
      <c r="P142" s="6">
        <v>0</v>
      </c>
      <c r="Q142" s="6">
        <v>439863.33</v>
      </c>
      <c r="R142" s="6">
        <v>541557.09</v>
      </c>
      <c r="S142" s="6">
        <v>0</v>
      </c>
      <c r="T142" s="6">
        <v>0</v>
      </c>
    </row>
    <row r="143" spans="1:20" s="7" customFormat="1" x14ac:dyDescent="0.3">
      <c r="A143" s="11"/>
      <c r="B143" s="11"/>
      <c r="C143" s="11" t="s">
        <v>283</v>
      </c>
      <c r="D143" s="11"/>
      <c r="E143" s="11"/>
      <c r="F143" s="12">
        <f>SUM(F141:F142)</f>
        <v>8955930.6099999994</v>
      </c>
      <c r="G143" s="12">
        <f t="shared" ref="G143:T143" si="20">SUM(G141:G142)</f>
        <v>1752565.23</v>
      </c>
      <c r="H143" s="12">
        <f t="shared" si="20"/>
        <v>0</v>
      </c>
      <c r="I143" s="12">
        <f t="shared" si="20"/>
        <v>0</v>
      </c>
      <c r="J143" s="12">
        <f t="shared" si="20"/>
        <v>124577.74</v>
      </c>
      <c r="K143" s="12">
        <f t="shared" si="20"/>
        <v>2</v>
      </c>
      <c r="L143" s="12">
        <f t="shared" si="20"/>
        <v>1877142.97</v>
      </c>
      <c r="M143" s="12">
        <f t="shared" si="20"/>
        <v>0</v>
      </c>
      <c r="N143" s="12">
        <f t="shared" si="20"/>
        <v>0</v>
      </c>
      <c r="O143" s="12">
        <f t="shared" si="20"/>
        <v>0</v>
      </c>
      <c r="P143" s="12">
        <f t="shared" si="20"/>
        <v>0</v>
      </c>
      <c r="Q143" s="12">
        <f t="shared" si="20"/>
        <v>7078787.6399999997</v>
      </c>
      <c r="R143" s="12">
        <f t="shared" si="20"/>
        <v>8955930.6099999994</v>
      </c>
      <c r="S143" s="12">
        <f t="shared" si="20"/>
        <v>0</v>
      </c>
      <c r="T143" s="12">
        <f t="shared" si="20"/>
        <v>0</v>
      </c>
    </row>
    <row r="144" spans="1:20" s="7" customFormat="1" x14ac:dyDescent="0.3">
      <c r="A144" s="5" t="s">
        <v>122</v>
      </c>
      <c r="B144" s="5" t="s">
        <v>20</v>
      </c>
      <c r="C144" s="5" t="s">
        <v>300</v>
      </c>
      <c r="D144" s="5" t="s">
        <v>146</v>
      </c>
      <c r="E144" s="5" t="s">
        <v>147</v>
      </c>
      <c r="F144" s="6">
        <v>6116144.9199999999</v>
      </c>
      <c r="G144" s="6">
        <v>1485614.39</v>
      </c>
      <c r="H144" s="6">
        <v>0</v>
      </c>
      <c r="I144" s="6">
        <v>0</v>
      </c>
      <c r="J144" s="6">
        <v>102900.68</v>
      </c>
      <c r="K144" s="6">
        <v>1</v>
      </c>
      <c r="L144" s="6">
        <v>1588515.07</v>
      </c>
      <c r="M144" s="6">
        <v>0</v>
      </c>
      <c r="N144" s="6">
        <v>0</v>
      </c>
      <c r="O144" s="6">
        <v>0</v>
      </c>
      <c r="P144" s="6">
        <v>0</v>
      </c>
      <c r="Q144" s="6">
        <v>4527629.8499999996</v>
      </c>
      <c r="R144" s="6">
        <v>6116144.9199999999</v>
      </c>
      <c r="S144" s="6">
        <v>0</v>
      </c>
      <c r="T144" s="6">
        <v>0</v>
      </c>
    </row>
    <row r="145" spans="1:20" s="7" customFormat="1" x14ac:dyDescent="0.3">
      <c r="A145" s="5" t="s">
        <v>123</v>
      </c>
      <c r="B145" s="5" t="s">
        <v>20</v>
      </c>
      <c r="C145" s="5" t="s">
        <v>261</v>
      </c>
      <c r="D145" s="5" t="s">
        <v>146</v>
      </c>
      <c r="E145" s="5" t="s">
        <v>147</v>
      </c>
      <c r="F145" s="6">
        <v>2170187.44</v>
      </c>
      <c r="G145" s="6">
        <v>332274.99</v>
      </c>
      <c r="H145" s="6">
        <v>0</v>
      </c>
      <c r="I145" s="6">
        <v>0</v>
      </c>
      <c r="J145" s="6">
        <v>22690.28</v>
      </c>
      <c r="K145" s="6">
        <v>1</v>
      </c>
      <c r="L145" s="6">
        <v>354965.27</v>
      </c>
      <c r="M145" s="6">
        <v>0</v>
      </c>
      <c r="N145" s="6">
        <v>0</v>
      </c>
      <c r="O145" s="6">
        <v>0</v>
      </c>
      <c r="P145" s="6">
        <v>0</v>
      </c>
      <c r="Q145" s="6">
        <v>1815222.17</v>
      </c>
      <c r="R145" s="6">
        <v>2170187.44</v>
      </c>
      <c r="S145" s="6">
        <v>0</v>
      </c>
      <c r="T145" s="6">
        <v>0</v>
      </c>
    </row>
    <row r="146" spans="1:20" s="7" customFormat="1" x14ac:dyDescent="0.3">
      <c r="A146" s="5" t="s">
        <v>124</v>
      </c>
      <c r="B146" s="5" t="s">
        <v>20</v>
      </c>
      <c r="C146" s="5" t="s">
        <v>262</v>
      </c>
      <c r="D146" s="5" t="s">
        <v>146</v>
      </c>
      <c r="E146" s="5" t="s">
        <v>147</v>
      </c>
      <c r="F146" s="6">
        <v>581359.75</v>
      </c>
      <c r="G146" s="6">
        <v>96766.79</v>
      </c>
      <c r="H146" s="6">
        <v>0</v>
      </c>
      <c r="I146" s="6">
        <v>0</v>
      </c>
      <c r="J146" s="6">
        <v>6548.55</v>
      </c>
      <c r="K146" s="6">
        <v>1</v>
      </c>
      <c r="L146" s="6">
        <v>103315.34</v>
      </c>
      <c r="M146" s="6">
        <v>0</v>
      </c>
      <c r="N146" s="6">
        <v>0</v>
      </c>
      <c r="O146" s="6">
        <v>0</v>
      </c>
      <c r="P146" s="6">
        <v>0</v>
      </c>
      <c r="Q146" s="6">
        <v>478044.41</v>
      </c>
      <c r="R146" s="6">
        <v>581359.75</v>
      </c>
      <c r="S146" s="6">
        <v>0</v>
      </c>
      <c r="T146" s="6">
        <v>0</v>
      </c>
    </row>
    <row r="147" spans="1:20" s="7" customFormat="1" x14ac:dyDescent="0.3">
      <c r="A147" s="11"/>
      <c r="B147" s="11"/>
      <c r="C147" s="11" t="s">
        <v>283</v>
      </c>
      <c r="D147" s="11"/>
      <c r="E147" s="11"/>
      <c r="F147" s="12">
        <f>SUM(F144:F146)</f>
        <v>8867692.1099999994</v>
      </c>
      <c r="G147" s="12">
        <f t="shared" ref="G147:T147" si="21">SUM(G144:G146)</f>
        <v>1914656.17</v>
      </c>
      <c r="H147" s="12">
        <f t="shared" si="21"/>
        <v>0</v>
      </c>
      <c r="I147" s="12">
        <f t="shared" si="21"/>
        <v>0</v>
      </c>
      <c r="J147" s="12">
        <f t="shared" si="21"/>
        <v>132139.50999999998</v>
      </c>
      <c r="K147" s="12">
        <f t="shared" si="21"/>
        <v>3</v>
      </c>
      <c r="L147" s="12">
        <f t="shared" si="21"/>
        <v>2046795.6800000002</v>
      </c>
      <c r="M147" s="12">
        <f t="shared" si="21"/>
        <v>0</v>
      </c>
      <c r="N147" s="12">
        <f t="shared" si="21"/>
        <v>0</v>
      </c>
      <c r="O147" s="12">
        <f t="shared" si="21"/>
        <v>0</v>
      </c>
      <c r="P147" s="12">
        <f t="shared" si="21"/>
        <v>0</v>
      </c>
      <c r="Q147" s="12">
        <f t="shared" si="21"/>
        <v>6820896.4299999997</v>
      </c>
      <c r="R147" s="12">
        <f t="shared" si="21"/>
        <v>8867692.1099999994</v>
      </c>
      <c r="S147" s="12">
        <f t="shared" si="21"/>
        <v>0</v>
      </c>
      <c r="T147" s="12">
        <f t="shared" si="21"/>
        <v>0</v>
      </c>
    </row>
    <row r="148" spans="1:20" s="7" customFormat="1" x14ac:dyDescent="0.3">
      <c r="A148" s="5" t="s">
        <v>125</v>
      </c>
      <c r="B148" s="5" t="s">
        <v>20</v>
      </c>
      <c r="C148" s="5" t="s">
        <v>263</v>
      </c>
      <c r="D148" s="5" t="s">
        <v>146</v>
      </c>
      <c r="E148" s="5" t="s">
        <v>147</v>
      </c>
      <c r="F148" s="6">
        <v>5707516.3099999996</v>
      </c>
      <c r="G148" s="6">
        <v>1259192.68</v>
      </c>
      <c r="H148" s="6">
        <v>0</v>
      </c>
      <c r="I148" s="6">
        <v>0</v>
      </c>
      <c r="J148" s="6">
        <v>88966.47</v>
      </c>
      <c r="K148" s="6">
        <v>1</v>
      </c>
      <c r="L148" s="6">
        <v>1348159.15</v>
      </c>
      <c r="M148" s="6">
        <v>0</v>
      </c>
      <c r="N148" s="6">
        <v>0</v>
      </c>
      <c r="O148" s="6">
        <v>0</v>
      </c>
      <c r="P148" s="6">
        <v>0</v>
      </c>
      <c r="Q148" s="6">
        <v>4359357.16</v>
      </c>
      <c r="R148" s="6">
        <v>5707516.3099999996</v>
      </c>
      <c r="S148" s="6">
        <v>0</v>
      </c>
      <c r="T148" s="6">
        <v>0</v>
      </c>
    </row>
    <row r="149" spans="1:20" s="7" customFormat="1" x14ac:dyDescent="0.3">
      <c r="A149" s="5" t="s">
        <v>126</v>
      </c>
      <c r="B149" s="5" t="s">
        <v>20</v>
      </c>
      <c r="C149" s="5" t="s">
        <v>264</v>
      </c>
      <c r="D149" s="5" t="s">
        <v>146</v>
      </c>
      <c r="E149" s="5" t="s">
        <v>147</v>
      </c>
      <c r="F149" s="6">
        <v>367930.59</v>
      </c>
      <c r="G149" s="6">
        <v>75084.009999999995</v>
      </c>
      <c r="H149" s="6">
        <v>0</v>
      </c>
      <c r="I149" s="6">
        <v>0</v>
      </c>
      <c r="J149" s="6">
        <v>3853.24</v>
      </c>
      <c r="K149" s="6">
        <v>1</v>
      </c>
      <c r="L149" s="6">
        <v>78937.25</v>
      </c>
      <c r="M149" s="6">
        <v>0</v>
      </c>
      <c r="N149" s="6">
        <v>0</v>
      </c>
      <c r="O149" s="6">
        <v>0</v>
      </c>
      <c r="P149" s="6">
        <v>0</v>
      </c>
      <c r="Q149" s="6">
        <v>288993.34000000003</v>
      </c>
      <c r="R149" s="6">
        <v>367930.59</v>
      </c>
      <c r="S149" s="6">
        <v>0</v>
      </c>
      <c r="T149" s="6">
        <v>0</v>
      </c>
    </row>
    <row r="150" spans="1:20" s="7" customFormat="1" ht="13.5" customHeight="1" x14ac:dyDescent="0.3">
      <c r="A150" s="11"/>
      <c r="B150" s="11"/>
      <c r="C150" s="11" t="s">
        <v>283</v>
      </c>
      <c r="D150" s="11"/>
      <c r="E150" s="11"/>
      <c r="F150" s="12">
        <f>SUM(F148:F149)</f>
        <v>6075446.8999999994</v>
      </c>
      <c r="G150" s="12">
        <f t="shared" ref="G150:T150" si="22">SUM(G148:G149)</f>
        <v>1334276.69</v>
      </c>
      <c r="H150" s="12">
        <f t="shared" si="22"/>
        <v>0</v>
      </c>
      <c r="I150" s="12">
        <f t="shared" si="22"/>
        <v>0</v>
      </c>
      <c r="J150" s="12">
        <f t="shared" si="22"/>
        <v>92819.71</v>
      </c>
      <c r="K150" s="12">
        <f t="shared" si="22"/>
        <v>2</v>
      </c>
      <c r="L150" s="12">
        <f t="shared" si="22"/>
        <v>1427096.4</v>
      </c>
      <c r="M150" s="12">
        <f t="shared" si="22"/>
        <v>0</v>
      </c>
      <c r="N150" s="12">
        <f t="shared" si="22"/>
        <v>0</v>
      </c>
      <c r="O150" s="12">
        <f t="shared" si="22"/>
        <v>0</v>
      </c>
      <c r="P150" s="12">
        <f t="shared" si="22"/>
        <v>0</v>
      </c>
      <c r="Q150" s="12">
        <f t="shared" si="22"/>
        <v>4648350.5</v>
      </c>
      <c r="R150" s="12">
        <f t="shared" si="22"/>
        <v>6075446.8999999994</v>
      </c>
      <c r="S150" s="12">
        <f t="shared" si="22"/>
        <v>0</v>
      </c>
      <c r="T150" s="12">
        <f t="shared" si="22"/>
        <v>0</v>
      </c>
    </row>
    <row r="151" spans="1:20" s="7" customFormat="1" x14ac:dyDescent="0.3">
      <c r="A151" s="5" t="s">
        <v>127</v>
      </c>
      <c r="B151" s="5" t="s">
        <v>20</v>
      </c>
      <c r="C151" s="5" t="s">
        <v>265</v>
      </c>
      <c r="D151" s="5" t="s">
        <v>146</v>
      </c>
      <c r="E151" s="5" t="s">
        <v>147</v>
      </c>
      <c r="F151" s="6">
        <v>3545138.22</v>
      </c>
      <c r="G151" s="6">
        <v>790329.85</v>
      </c>
      <c r="H151" s="6">
        <v>0</v>
      </c>
      <c r="I151" s="6">
        <v>0</v>
      </c>
      <c r="J151" s="6">
        <v>43727.12</v>
      </c>
      <c r="K151" s="6">
        <v>1</v>
      </c>
      <c r="L151" s="6">
        <v>834056.97</v>
      </c>
      <c r="M151" s="6">
        <v>0</v>
      </c>
      <c r="N151" s="6">
        <v>0</v>
      </c>
      <c r="O151" s="6">
        <v>0</v>
      </c>
      <c r="P151" s="6">
        <v>0</v>
      </c>
      <c r="Q151" s="6">
        <v>2711081.25</v>
      </c>
      <c r="R151" s="6">
        <v>3545138.22</v>
      </c>
      <c r="S151" s="6">
        <v>0</v>
      </c>
      <c r="T151" s="6">
        <v>0</v>
      </c>
    </row>
    <row r="152" spans="1:20" s="7" customFormat="1" x14ac:dyDescent="0.3">
      <c r="A152" s="5" t="s">
        <v>128</v>
      </c>
      <c r="B152" s="5" t="s">
        <v>20</v>
      </c>
      <c r="C152" s="5" t="s">
        <v>266</v>
      </c>
      <c r="D152" s="5" t="s">
        <v>146</v>
      </c>
      <c r="E152" s="5" t="s">
        <v>147</v>
      </c>
      <c r="F152" s="6">
        <v>718011.33</v>
      </c>
      <c r="G152" s="6">
        <v>136168.67000000001</v>
      </c>
      <c r="H152" s="6">
        <v>0</v>
      </c>
      <c r="I152" s="6">
        <v>0</v>
      </c>
      <c r="J152" s="6">
        <v>7273.03</v>
      </c>
      <c r="K152" s="6">
        <v>1</v>
      </c>
      <c r="L152" s="6">
        <v>143441.70000000001</v>
      </c>
      <c r="M152" s="6">
        <v>0</v>
      </c>
      <c r="N152" s="6">
        <v>0</v>
      </c>
      <c r="O152" s="6">
        <v>0</v>
      </c>
      <c r="P152" s="6">
        <v>0</v>
      </c>
      <c r="Q152" s="6">
        <v>574569.63</v>
      </c>
      <c r="R152" s="6">
        <v>718011.33</v>
      </c>
      <c r="S152" s="6">
        <v>0</v>
      </c>
      <c r="T152" s="6">
        <v>0</v>
      </c>
    </row>
    <row r="153" spans="1:20" s="7" customFormat="1" x14ac:dyDescent="0.3">
      <c r="A153" s="11"/>
      <c r="B153" s="11"/>
      <c r="C153" s="11" t="s">
        <v>283</v>
      </c>
      <c r="D153" s="11"/>
      <c r="E153" s="11"/>
      <c r="F153" s="12">
        <f>SUM(F151:F152)</f>
        <v>4263149.55</v>
      </c>
      <c r="G153" s="12">
        <f t="shared" ref="G153:T153" si="23">SUM(G151:G152)</f>
        <v>926498.52</v>
      </c>
      <c r="H153" s="12">
        <f t="shared" si="23"/>
        <v>0</v>
      </c>
      <c r="I153" s="12">
        <f t="shared" si="23"/>
        <v>0</v>
      </c>
      <c r="J153" s="12">
        <f t="shared" si="23"/>
        <v>51000.15</v>
      </c>
      <c r="K153" s="12">
        <f t="shared" si="23"/>
        <v>2</v>
      </c>
      <c r="L153" s="12">
        <f t="shared" si="23"/>
        <v>977498.66999999993</v>
      </c>
      <c r="M153" s="12">
        <f t="shared" si="23"/>
        <v>0</v>
      </c>
      <c r="N153" s="12">
        <f t="shared" si="23"/>
        <v>0</v>
      </c>
      <c r="O153" s="12">
        <f t="shared" si="23"/>
        <v>0</v>
      </c>
      <c r="P153" s="12">
        <f t="shared" si="23"/>
        <v>0</v>
      </c>
      <c r="Q153" s="12">
        <f t="shared" si="23"/>
        <v>3285650.88</v>
      </c>
      <c r="R153" s="12">
        <f t="shared" si="23"/>
        <v>4263149.55</v>
      </c>
      <c r="S153" s="12">
        <f t="shared" si="23"/>
        <v>0</v>
      </c>
      <c r="T153" s="12">
        <f t="shared" si="23"/>
        <v>0</v>
      </c>
    </row>
    <row r="154" spans="1:20" s="7" customFormat="1" x14ac:dyDescent="0.3">
      <c r="A154" s="5" t="s">
        <v>129</v>
      </c>
      <c r="B154" s="5" t="s">
        <v>20</v>
      </c>
      <c r="C154" s="5" t="s">
        <v>267</v>
      </c>
      <c r="D154" s="5" t="s">
        <v>146</v>
      </c>
      <c r="E154" s="5" t="s">
        <v>147</v>
      </c>
      <c r="F154" s="6">
        <v>6350418.4900000002</v>
      </c>
      <c r="G154" s="6">
        <v>634387.16</v>
      </c>
      <c r="H154" s="6">
        <v>0</v>
      </c>
      <c r="I154" s="6">
        <v>0</v>
      </c>
      <c r="J154" s="6">
        <v>63513.39</v>
      </c>
      <c r="K154" s="6">
        <v>1</v>
      </c>
      <c r="L154" s="6">
        <v>697900.55</v>
      </c>
      <c r="M154" s="6">
        <v>0</v>
      </c>
      <c r="N154" s="6">
        <v>0</v>
      </c>
      <c r="O154" s="6">
        <v>0</v>
      </c>
      <c r="P154" s="6">
        <v>0</v>
      </c>
      <c r="Q154" s="6">
        <v>5652517.9400000004</v>
      </c>
      <c r="R154" s="6">
        <v>6350418.4900000002</v>
      </c>
      <c r="S154" s="6">
        <v>0</v>
      </c>
      <c r="T154" s="6">
        <v>0</v>
      </c>
    </row>
    <row r="155" spans="1:20" s="7" customFormat="1" x14ac:dyDescent="0.3">
      <c r="A155" s="11"/>
      <c r="B155" s="11"/>
      <c r="C155" s="11" t="s">
        <v>283</v>
      </c>
      <c r="D155" s="11"/>
      <c r="E155" s="11"/>
      <c r="F155" s="12">
        <f>SUM(F154)</f>
        <v>6350418.4900000002</v>
      </c>
      <c r="G155" s="12">
        <f t="shared" ref="G155:T155" si="24">SUM(G154)</f>
        <v>634387.16</v>
      </c>
      <c r="H155" s="12">
        <f t="shared" si="24"/>
        <v>0</v>
      </c>
      <c r="I155" s="12">
        <f t="shared" si="24"/>
        <v>0</v>
      </c>
      <c r="J155" s="12">
        <f t="shared" si="24"/>
        <v>63513.39</v>
      </c>
      <c r="K155" s="12">
        <f t="shared" si="24"/>
        <v>1</v>
      </c>
      <c r="L155" s="12">
        <f t="shared" si="24"/>
        <v>697900.55</v>
      </c>
      <c r="M155" s="12">
        <f t="shared" si="24"/>
        <v>0</v>
      </c>
      <c r="N155" s="12">
        <f t="shared" si="24"/>
        <v>0</v>
      </c>
      <c r="O155" s="12">
        <f t="shared" si="24"/>
        <v>0</v>
      </c>
      <c r="P155" s="12">
        <f t="shared" si="24"/>
        <v>0</v>
      </c>
      <c r="Q155" s="12">
        <f t="shared" si="24"/>
        <v>5652517.9400000004</v>
      </c>
      <c r="R155" s="12">
        <f t="shared" si="24"/>
        <v>6350418.4900000002</v>
      </c>
      <c r="S155" s="12">
        <f t="shared" si="24"/>
        <v>0</v>
      </c>
      <c r="T155" s="12">
        <f t="shared" si="24"/>
        <v>0</v>
      </c>
    </row>
    <row r="156" spans="1:20" s="7" customFormat="1" x14ac:dyDescent="0.3">
      <c r="A156" s="5" t="s">
        <v>130</v>
      </c>
      <c r="B156" s="5" t="s">
        <v>20</v>
      </c>
      <c r="C156" s="5" t="s">
        <v>268</v>
      </c>
      <c r="D156" s="5" t="s">
        <v>269</v>
      </c>
      <c r="E156" s="5" t="s">
        <v>270</v>
      </c>
      <c r="F156" s="6">
        <v>79845.67</v>
      </c>
      <c r="G156" s="6">
        <v>18946.47</v>
      </c>
      <c r="H156" s="6">
        <v>0</v>
      </c>
      <c r="I156" s="6">
        <v>0</v>
      </c>
      <c r="J156" s="6">
        <v>1353.32</v>
      </c>
      <c r="K156" s="6">
        <v>1</v>
      </c>
      <c r="L156" s="6">
        <v>20299.79</v>
      </c>
      <c r="M156" s="6">
        <v>0</v>
      </c>
      <c r="N156" s="6">
        <v>0</v>
      </c>
      <c r="O156" s="6">
        <v>0</v>
      </c>
      <c r="P156" s="6">
        <v>0</v>
      </c>
      <c r="Q156" s="6">
        <v>59545.88</v>
      </c>
      <c r="R156" s="6">
        <v>79845.67</v>
      </c>
      <c r="S156" s="6">
        <v>0</v>
      </c>
      <c r="T156" s="6">
        <v>0</v>
      </c>
    </row>
    <row r="157" spans="1:20" s="7" customFormat="1" x14ac:dyDescent="0.3">
      <c r="A157" s="11"/>
      <c r="B157" s="11"/>
      <c r="C157" s="11" t="s">
        <v>283</v>
      </c>
      <c r="D157" s="11"/>
      <c r="E157" s="11"/>
      <c r="F157" s="12">
        <f>SUM(F156)</f>
        <v>79845.67</v>
      </c>
      <c r="G157" s="12">
        <f t="shared" ref="G157:T157" si="25">SUM(G156)</f>
        <v>18946.47</v>
      </c>
      <c r="H157" s="12">
        <f t="shared" si="25"/>
        <v>0</v>
      </c>
      <c r="I157" s="12">
        <f t="shared" si="25"/>
        <v>0</v>
      </c>
      <c r="J157" s="12">
        <f t="shared" si="25"/>
        <v>1353.32</v>
      </c>
      <c r="K157" s="12">
        <f t="shared" si="25"/>
        <v>1</v>
      </c>
      <c r="L157" s="12">
        <f t="shared" si="25"/>
        <v>20299.79</v>
      </c>
      <c r="M157" s="12">
        <f t="shared" si="25"/>
        <v>0</v>
      </c>
      <c r="N157" s="12">
        <f t="shared" si="25"/>
        <v>0</v>
      </c>
      <c r="O157" s="12">
        <f t="shared" si="25"/>
        <v>0</v>
      </c>
      <c r="P157" s="12">
        <f t="shared" si="25"/>
        <v>0</v>
      </c>
      <c r="Q157" s="12">
        <f t="shared" si="25"/>
        <v>59545.88</v>
      </c>
      <c r="R157" s="12">
        <f t="shared" si="25"/>
        <v>79845.67</v>
      </c>
      <c r="S157" s="12">
        <f t="shared" si="25"/>
        <v>0</v>
      </c>
      <c r="T157" s="12">
        <f t="shared" si="25"/>
        <v>0</v>
      </c>
    </row>
    <row r="158" spans="1:20" s="7" customFormat="1" x14ac:dyDescent="0.3">
      <c r="A158" s="5" t="s">
        <v>131</v>
      </c>
      <c r="B158" s="5" t="s">
        <v>20</v>
      </c>
      <c r="C158" s="5" t="s">
        <v>301</v>
      </c>
      <c r="D158" s="5" t="s">
        <v>146</v>
      </c>
      <c r="E158" s="5" t="s">
        <v>147</v>
      </c>
      <c r="F158" s="6">
        <v>2149728.27</v>
      </c>
      <c r="G158" s="6">
        <v>463018.37</v>
      </c>
      <c r="H158" s="6">
        <v>0</v>
      </c>
      <c r="I158" s="6">
        <v>0</v>
      </c>
      <c r="J158" s="6">
        <v>33072.74</v>
      </c>
      <c r="K158" s="6">
        <v>1</v>
      </c>
      <c r="L158" s="6">
        <v>496091.11</v>
      </c>
      <c r="M158" s="6">
        <v>0</v>
      </c>
      <c r="N158" s="6">
        <v>0</v>
      </c>
      <c r="O158" s="6">
        <v>0</v>
      </c>
      <c r="P158" s="6">
        <v>0</v>
      </c>
      <c r="Q158" s="6">
        <v>1653637.16</v>
      </c>
      <c r="R158" s="6">
        <v>2149728.27</v>
      </c>
      <c r="S158" s="6">
        <v>0</v>
      </c>
      <c r="T158" s="6">
        <v>0</v>
      </c>
    </row>
    <row r="159" spans="1:20" s="7" customFormat="1" x14ac:dyDescent="0.3">
      <c r="A159" s="11"/>
      <c r="B159" s="11"/>
      <c r="C159" s="11" t="s">
        <v>283</v>
      </c>
      <c r="D159" s="11"/>
      <c r="E159" s="11"/>
      <c r="F159" s="12">
        <f>SUM(F158)</f>
        <v>2149728.27</v>
      </c>
      <c r="G159" s="12">
        <f t="shared" ref="G159:T159" si="26">SUM(G158)</f>
        <v>463018.37</v>
      </c>
      <c r="H159" s="12">
        <f t="shared" si="26"/>
        <v>0</v>
      </c>
      <c r="I159" s="12">
        <f t="shared" si="26"/>
        <v>0</v>
      </c>
      <c r="J159" s="12">
        <f t="shared" si="26"/>
        <v>33072.74</v>
      </c>
      <c r="K159" s="12">
        <f t="shared" si="26"/>
        <v>1</v>
      </c>
      <c r="L159" s="12">
        <f t="shared" si="26"/>
        <v>496091.11</v>
      </c>
      <c r="M159" s="12">
        <f t="shared" si="26"/>
        <v>0</v>
      </c>
      <c r="N159" s="12">
        <f t="shared" si="26"/>
        <v>0</v>
      </c>
      <c r="O159" s="12">
        <f t="shared" si="26"/>
        <v>0</v>
      </c>
      <c r="P159" s="12">
        <f t="shared" si="26"/>
        <v>0</v>
      </c>
      <c r="Q159" s="12">
        <f t="shared" si="26"/>
        <v>1653637.16</v>
      </c>
      <c r="R159" s="12">
        <f t="shared" si="26"/>
        <v>2149728.27</v>
      </c>
      <c r="S159" s="12">
        <f t="shared" si="26"/>
        <v>0</v>
      </c>
      <c r="T159" s="12">
        <f t="shared" si="26"/>
        <v>0</v>
      </c>
    </row>
    <row r="160" spans="1:20" s="7" customFormat="1" x14ac:dyDescent="0.3">
      <c r="A160" s="5" t="s">
        <v>132</v>
      </c>
      <c r="B160" s="5" t="s">
        <v>20</v>
      </c>
      <c r="C160" s="5" t="s">
        <v>271</v>
      </c>
      <c r="D160" s="5" t="s">
        <v>146</v>
      </c>
      <c r="E160" s="5" t="s">
        <v>147</v>
      </c>
      <c r="F160" s="6">
        <v>1370122.88</v>
      </c>
      <c r="G160" s="6">
        <v>352489.02</v>
      </c>
      <c r="H160" s="6">
        <v>0</v>
      </c>
      <c r="I160" s="6">
        <v>0</v>
      </c>
      <c r="J160" s="6">
        <v>17853.23</v>
      </c>
      <c r="K160" s="6">
        <v>1</v>
      </c>
      <c r="L160" s="6">
        <v>370342.25</v>
      </c>
      <c r="M160" s="6">
        <v>0</v>
      </c>
      <c r="N160" s="6">
        <v>0</v>
      </c>
      <c r="O160" s="6">
        <v>0</v>
      </c>
      <c r="P160" s="6">
        <v>0</v>
      </c>
      <c r="Q160" s="6">
        <v>999780.63</v>
      </c>
      <c r="R160" s="6">
        <v>1370122.88</v>
      </c>
      <c r="S160" s="6">
        <v>0</v>
      </c>
      <c r="T160" s="6">
        <v>0</v>
      </c>
    </row>
    <row r="161" spans="1:20" s="7" customFormat="1" x14ac:dyDescent="0.3">
      <c r="A161" s="11"/>
      <c r="B161" s="11"/>
      <c r="C161" s="11" t="s">
        <v>283</v>
      </c>
      <c r="D161" s="11"/>
      <c r="E161" s="11"/>
      <c r="F161" s="12">
        <f>SUM(F160)</f>
        <v>1370122.88</v>
      </c>
      <c r="G161" s="12">
        <f t="shared" ref="G161:T161" si="27">SUM(G160)</f>
        <v>352489.02</v>
      </c>
      <c r="H161" s="12">
        <f t="shared" si="27"/>
        <v>0</v>
      </c>
      <c r="I161" s="12">
        <f t="shared" si="27"/>
        <v>0</v>
      </c>
      <c r="J161" s="12">
        <f t="shared" si="27"/>
        <v>17853.23</v>
      </c>
      <c r="K161" s="12">
        <f t="shared" si="27"/>
        <v>1</v>
      </c>
      <c r="L161" s="12">
        <f t="shared" si="27"/>
        <v>370342.25</v>
      </c>
      <c r="M161" s="12">
        <f t="shared" si="27"/>
        <v>0</v>
      </c>
      <c r="N161" s="12">
        <f t="shared" si="27"/>
        <v>0</v>
      </c>
      <c r="O161" s="12">
        <f t="shared" si="27"/>
        <v>0</v>
      </c>
      <c r="P161" s="12">
        <f t="shared" si="27"/>
        <v>0</v>
      </c>
      <c r="Q161" s="12">
        <f t="shared" si="27"/>
        <v>999780.63</v>
      </c>
      <c r="R161" s="12">
        <f t="shared" si="27"/>
        <v>1370122.88</v>
      </c>
      <c r="S161" s="12">
        <f t="shared" si="27"/>
        <v>0</v>
      </c>
      <c r="T161" s="12">
        <f t="shared" si="27"/>
        <v>0</v>
      </c>
    </row>
    <row r="162" spans="1:20" s="7" customFormat="1" x14ac:dyDescent="0.3">
      <c r="A162" s="5" t="s">
        <v>133</v>
      </c>
      <c r="B162" s="5" t="s">
        <v>20</v>
      </c>
      <c r="C162" s="5" t="s">
        <v>272</v>
      </c>
      <c r="D162" s="5" t="s">
        <v>146</v>
      </c>
      <c r="E162" s="5" t="s">
        <v>147</v>
      </c>
      <c r="F162" s="6">
        <v>4506218.96</v>
      </c>
      <c r="G162" s="6">
        <v>965568.37</v>
      </c>
      <c r="H162" s="6">
        <v>0</v>
      </c>
      <c r="I162" s="6">
        <v>0</v>
      </c>
      <c r="J162" s="6">
        <v>76970.67</v>
      </c>
      <c r="K162" s="6">
        <v>1</v>
      </c>
      <c r="L162" s="6">
        <v>1042539.04</v>
      </c>
      <c r="M162" s="6">
        <v>0</v>
      </c>
      <c r="N162" s="6">
        <v>0</v>
      </c>
      <c r="O162" s="6">
        <v>0</v>
      </c>
      <c r="P162" s="6">
        <v>0</v>
      </c>
      <c r="Q162" s="6">
        <v>3463679.92</v>
      </c>
      <c r="R162" s="6">
        <v>4506218.96</v>
      </c>
      <c r="S162" s="6">
        <v>0</v>
      </c>
      <c r="T162" s="6">
        <v>0</v>
      </c>
    </row>
    <row r="163" spans="1:20" s="7" customFormat="1" x14ac:dyDescent="0.3">
      <c r="A163" s="5" t="s">
        <v>134</v>
      </c>
      <c r="B163" s="5" t="s">
        <v>20</v>
      </c>
      <c r="C163" s="5" t="s">
        <v>273</v>
      </c>
      <c r="D163" s="5" t="s">
        <v>146</v>
      </c>
      <c r="E163" s="5" t="s">
        <v>147</v>
      </c>
      <c r="F163" s="6">
        <v>613963.48</v>
      </c>
      <c r="G163" s="6">
        <v>142540.28</v>
      </c>
      <c r="H163" s="6">
        <v>0</v>
      </c>
      <c r="I163" s="6">
        <v>0</v>
      </c>
      <c r="J163" s="6">
        <v>10248.33</v>
      </c>
      <c r="K163" s="6">
        <v>1</v>
      </c>
      <c r="L163" s="6">
        <v>152788.60999999999</v>
      </c>
      <c r="M163" s="6">
        <v>0</v>
      </c>
      <c r="N163" s="6">
        <v>0</v>
      </c>
      <c r="O163" s="6">
        <v>0</v>
      </c>
      <c r="P163" s="6">
        <v>0</v>
      </c>
      <c r="Q163" s="6">
        <v>461174.87</v>
      </c>
      <c r="R163" s="6">
        <v>613963.48</v>
      </c>
      <c r="S163" s="6">
        <v>0</v>
      </c>
      <c r="T163" s="6">
        <v>0</v>
      </c>
    </row>
    <row r="164" spans="1:20" s="7" customFormat="1" x14ac:dyDescent="0.3">
      <c r="A164" s="5" t="s">
        <v>135</v>
      </c>
      <c r="B164" s="5" t="s">
        <v>20</v>
      </c>
      <c r="C164" s="5" t="s">
        <v>302</v>
      </c>
      <c r="D164" s="5" t="s">
        <v>146</v>
      </c>
      <c r="E164" s="5" t="s">
        <v>147</v>
      </c>
      <c r="F164" s="6">
        <v>2303495.37</v>
      </c>
      <c r="G164" s="6">
        <v>536304.52</v>
      </c>
      <c r="H164" s="6">
        <v>0</v>
      </c>
      <c r="I164" s="6">
        <v>0</v>
      </c>
      <c r="J164" s="6">
        <v>38417.19</v>
      </c>
      <c r="K164" s="6">
        <v>1</v>
      </c>
      <c r="L164" s="6">
        <v>574721.71</v>
      </c>
      <c r="M164" s="6">
        <v>0</v>
      </c>
      <c r="N164" s="6">
        <v>0</v>
      </c>
      <c r="O164" s="6">
        <v>0</v>
      </c>
      <c r="P164" s="6">
        <v>0</v>
      </c>
      <c r="Q164" s="6">
        <v>1728773.66</v>
      </c>
      <c r="R164" s="6">
        <v>2303495.37</v>
      </c>
      <c r="S164" s="6">
        <v>0</v>
      </c>
      <c r="T164" s="6">
        <v>0</v>
      </c>
    </row>
    <row r="165" spans="1:20" s="7" customFormat="1" x14ac:dyDescent="0.3">
      <c r="A165" s="11"/>
      <c r="B165" s="11"/>
      <c r="C165" s="11" t="s">
        <v>283</v>
      </c>
      <c r="D165" s="11"/>
      <c r="E165" s="11"/>
      <c r="F165" s="12">
        <f>SUM(F162:F164)</f>
        <v>7423677.8099999996</v>
      </c>
      <c r="G165" s="12">
        <f t="shared" ref="G165:T165" si="28">SUM(G162:G164)</f>
        <v>1644413.17</v>
      </c>
      <c r="H165" s="12">
        <f t="shared" si="28"/>
        <v>0</v>
      </c>
      <c r="I165" s="12">
        <f t="shared" si="28"/>
        <v>0</v>
      </c>
      <c r="J165" s="12">
        <f t="shared" si="28"/>
        <v>125636.19</v>
      </c>
      <c r="K165" s="12">
        <f t="shared" si="28"/>
        <v>3</v>
      </c>
      <c r="L165" s="12">
        <f t="shared" si="28"/>
        <v>1770049.3599999999</v>
      </c>
      <c r="M165" s="12">
        <f t="shared" si="28"/>
        <v>0</v>
      </c>
      <c r="N165" s="12">
        <f t="shared" si="28"/>
        <v>0</v>
      </c>
      <c r="O165" s="12">
        <f t="shared" si="28"/>
        <v>0</v>
      </c>
      <c r="P165" s="12">
        <f t="shared" si="28"/>
        <v>0</v>
      </c>
      <c r="Q165" s="12">
        <f t="shared" si="28"/>
        <v>5653628.4500000002</v>
      </c>
      <c r="R165" s="12">
        <f t="shared" si="28"/>
        <v>7423677.8099999996</v>
      </c>
      <c r="S165" s="12">
        <f t="shared" si="28"/>
        <v>0</v>
      </c>
      <c r="T165" s="12">
        <f t="shared" si="28"/>
        <v>0</v>
      </c>
    </row>
    <row r="166" spans="1:20" s="7" customFormat="1" x14ac:dyDescent="0.3">
      <c r="A166" s="5" t="s">
        <v>136</v>
      </c>
      <c r="B166" s="5" t="s">
        <v>20</v>
      </c>
      <c r="C166" s="5" t="s">
        <v>274</v>
      </c>
      <c r="D166" s="5" t="s">
        <v>146</v>
      </c>
      <c r="E166" s="5" t="s">
        <v>147</v>
      </c>
      <c r="F166" s="6">
        <v>419883.28</v>
      </c>
      <c r="G166" s="6">
        <v>59201.599999999999</v>
      </c>
      <c r="H166" s="6">
        <v>0</v>
      </c>
      <c r="I166" s="6">
        <v>0</v>
      </c>
      <c r="J166" s="6">
        <v>4243.3100000000004</v>
      </c>
      <c r="K166" s="6">
        <v>1</v>
      </c>
      <c r="L166" s="6">
        <v>63444.91</v>
      </c>
      <c r="M166" s="6">
        <v>0</v>
      </c>
      <c r="N166" s="6">
        <v>0</v>
      </c>
      <c r="O166" s="6">
        <v>0</v>
      </c>
      <c r="P166" s="6">
        <v>0</v>
      </c>
      <c r="Q166" s="6">
        <v>356438.37</v>
      </c>
      <c r="R166" s="6">
        <v>419883.28</v>
      </c>
      <c r="S166" s="6">
        <v>0</v>
      </c>
      <c r="T166" s="6">
        <v>0</v>
      </c>
    </row>
    <row r="167" spans="1:20" s="7" customFormat="1" x14ac:dyDescent="0.3">
      <c r="A167" s="11"/>
      <c r="B167" s="11"/>
      <c r="C167" s="11" t="s">
        <v>283</v>
      </c>
      <c r="D167" s="11"/>
      <c r="E167" s="11"/>
      <c r="F167" s="12">
        <f>SUM(F166)</f>
        <v>419883.28</v>
      </c>
      <c r="G167" s="12">
        <f t="shared" ref="G167:T167" si="29">SUM(G166)</f>
        <v>59201.599999999999</v>
      </c>
      <c r="H167" s="12">
        <f t="shared" si="29"/>
        <v>0</v>
      </c>
      <c r="I167" s="12">
        <f t="shared" si="29"/>
        <v>0</v>
      </c>
      <c r="J167" s="12">
        <f t="shared" si="29"/>
        <v>4243.3100000000004</v>
      </c>
      <c r="K167" s="12">
        <f t="shared" si="29"/>
        <v>1</v>
      </c>
      <c r="L167" s="12">
        <f t="shared" si="29"/>
        <v>63444.91</v>
      </c>
      <c r="M167" s="12">
        <f t="shared" si="29"/>
        <v>0</v>
      </c>
      <c r="N167" s="12">
        <f t="shared" si="29"/>
        <v>0</v>
      </c>
      <c r="O167" s="12">
        <f t="shared" si="29"/>
        <v>0</v>
      </c>
      <c r="P167" s="12">
        <f t="shared" si="29"/>
        <v>0</v>
      </c>
      <c r="Q167" s="12">
        <f t="shared" si="29"/>
        <v>356438.37</v>
      </c>
      <c r="R167" s="12">
        <f t="shared" si="29"/>
        <v>419883.28</v>
      </c>
      <c r="S167" s="12">
        <f t="shared" si="29"/>
        <v>0</v>
      </c>
      <c r="T167" s="12">
        <f t="shared" si="29"/>
        <v>0</v>
      </c>
    </row>
    <row r="168" spans="1:20" s="7" customFormat="1" x14ac:dyDescent="0.3">
      <c r="A168" s="5" t="s">
        <v>137</v>
      </c>
      <c r="B168" s="5" t="s">
        <v>20</v>
      </c>
      <c r="C168" s="5" t="s">
        <v>275</v>
      </c>
      <c r="D168" s="5" t="s">
        <v>146</v>
      </c>
      <c r="E168" s="5" t="s">
        <v>147</v>
      </c>
      <c r="F168" s="6">
        <v>5266930.49</v>
      </c>
      <c r="G168" s="6">
        <v>1504837.31</v>
      </c>
      <c r="H168" s="6">
        <v>0</v>
      </c>
      <c r="I168" s="6">
        <v>0</v>
      </c>
      <c r="J168" s="6">
        <v>107488.38</v>
      </c>
      <c r="K168" s="6">
        <v>1</v>
      </c>
      <c r="L168" s="6">
        <v>1612325.69</v>
      </c>
      <c r="M168" s="6">
        <v>0</v>
      </c>
      <c r="N168" s="6">
        <v>0</v>
      </c>
      <c r="O168" s="6">
        <v>0</v>
      </c>
      <c r="P168" s="6">
        <v>0</v>
      </c>
      <c r="Q168" s="6">
        <v>3654604.7999999998</v>
      </c>
      <c r="R168" s="6">
        <v>5266930.49</v>
      </c>
      <c r="S168" s="6">
        <v>0</v>
      </c>
      <c r="T168" s="6">
        <v>0</v>
      </c>
    </row>
    <row r="169" spans="1:20" s="7" customFormat="1" x14ac:dyDescent="0.3">
      <c r="A169" s="11"/>
      <c r="B169" s="11"/>
      <c r="C169" s="11" t="s">
        <v>283</v>
      </c>
      <c r="D169" s="11"/>
      <c r="E169" s="11"/>
      <c r="F169" s="12">
        <f>SUM(F168)</f>
        <v>5266930.49</v>
      </c>
      <c r="G169" s="12">
        <f t="shared" ref="G169:T169" si="30">SUM(G168)</f>
        <v>1504837.31</v>
      </c>
      <c r="H169" s="12">
        <f t="shared" si="30"/>
        <v>0</v>
      </c>
      <c r="I169" s="12">
        <f t="shared" si="30"/>
        <v>0</v>
      </c>
      <c r="J169" s="12">
        <f t="shared" si="30"/>
        <v>107488.38</v>
      </c>
      <c r="K169" s="12">
        <f t="shared" si="30"/>
        <v>1</v>
      </c>
      <c r="L169" s="12">
        <f t="shared" si="30"/>
        <v>1612325.69</v>
      </c>
      <c r="M169" s="12">
        <f t="shared" si="30"/>
        <v>0</v>
      </c>
      <c r="N169" s="12">
        <f t="shared" si="30"/>
        <v>0</v>
      </c>
      <c r="O169" s="12">
        <f t="shared" si="30"/>
        <v>0</v>
      </c>
      <c r="P169" s="12">
        <f t="shared" si="30"/>
        <v>0</v>
      </c>
      <c r="Q169" s="12">
        <f t="shared" si="30"/>
        <v>3654604.7999999998</v>
      </c>
      <c r="R169" s="12">
        <f t="shared" si="30"/>
        <v>5266930.49</v>
      </c>
      <c r="S169" s="12">
        <f t="shared" si="30"/>
        <v>0</v>
      </c>
      <c r="T169" s="12">
        <f t="shared" si="30"/>
        <v>0</v>
      </c>
    </row>
    <row r="170" spans="1:20" s="7" customFormat="1" x14ac:dyDescent="0.3">
      <c r="A170" s="5" t="s">
        <v>138</v>
      </c>
      <c r="B170" s="5" t="s">
        <v>20</v>
      </c>
      <c r="C170" s="5" t="s">
        <v>276</v>
      </c>
      <c r="D170" s="5" t="s">
        <v>146</v>
      </c>
      <c r="E170" s="5" t="s">
        <v>147</v>
      </c>
      <c r="F170" s="6">
        <v>76824.09</v>
      </c>
      <c r="G170" s="6">
        <v>27108.6</v>
      </c>
      <c r="H170" s="6">
        <v>0</v>
      </c>
      <c r="I170" s="6">
        <v>0</v>
      </c>
      <c r="J170" s="6">
        <v>1420.44</v>
      </c>
      <c r="K170" s="6">
        <v>1</v>
      </c>
      <c r="L170" s="6">
        <v>28529.040000000001</v>
      </c>
      <c r="M170" s="6">
        <v>0</v>
      </c>
      <c r="N170" s="6">
        <v>0</v>
      </c>
      <c r="O170" s="6">
        <v>0</v>
      </c>
      <c r="P170" s="6">
        <v>0</v>
      </c>
      <c r="Q170" s="6">
        <v>48295.05</v>
      </c>
      <c r="R170" s="6">
        <v>76824.09</v>
      </c>
      <c r="S170" s="6">
        <v>0</v>
      </c>
      <c r="T170" s="6">
        <v>0</v>
      </c>
    </row>
    <row r="171" spans="1:20" s="7" customFormat="1" x14ac:dyDescent="0.3">
      <c r="A171" s="11"/>
      <c r="B171" s="11"/>
      <c r="C171" s="11" t="s">
        <v>283</v>
      </c>
      <c r="D171" s="11"/>
      <c r="E171" s="11"/>
      <c r="F171" s="12">
        <f>SUM(F170)</f>
        <v>76824.09</v>
      </c>
      <c r="G171" s="12">
        <f t="shared" ref="G171:T171" si="31">SUM(G170)</f>
        <v>27108.6</v>
      </c>
      <c r="H171" s="12">
        <f t="shared" si="31"/>
        <v>0</v>
      </c>
      <c r="I171" s="12">
        <f t="shared" si="31"/>
        <v>0</v>
      </c>
      <c r="J171" s="12">
        <f t="shared" si="31"/>
        <v>1420.44</v>
      </c>
      <c r="K171" s="12">
        <f t="shared" si="31"/>
        <v>1</v>
      </c>
      <c r="L171" s="12">
        <f t="shared" si="31"/>
        <v>28529.040000000001</v>
      </c>
      <c r="M171" s="12">
        <f t="shared" si="31"/>
        <v>0</v>
      </c>
      <c r="N171" s="12">
        <f t="shared" si="31"/>
        <v>0</v>
      </c>
      <c r="O171" s="12">
        <f t="shared" si="31"/>
        <v>0</v>
      </c>
      <c r="P171" s="12">
        <f t="shared" si="31"/>
        <v>0</v>
      </c>
      <c r="Q171" s="12">
        <f t="shared" si="31"/>
        <v>48295.05</v>
      </c>
      <c r="R171" s="12">
        <f t="shared" si="31"/>
        <v>76824.09</v>
      </c>
      <c r="S171" s="12">
        <f t="shared" si="31"/>
        <v>0</v>
      </c>
      <c r="T171" s="12">
        <f t="shared" si="31"/>
        <v>0</v>
      </c>
    </row>
    <row r="172" spans="1:20" s="7" customFormat="1" x14ac:dyDescent="0.3">
      <c r="A172" s="5" t="s">
        <v>139</v>
      </c>
      <c r="B172" s="5" t="s">
        <v>20</v>
      </c>
      <c r="C172" s="5" t="s">
        <v>277</v>
      </c>
      <c r="D172" s="5" t="s">
        <v>146</v>
      </c>
      <c r="E172" s="5" t="s">
        <v>147</v>
      </c>
      <c r="F172" s="6">
        <v>280673.08</v>
      </c>
      <c r="G172" s="6">
        <v>154610.06</v>
      </c>
      <c r="H172" s="6">
        <v>0</v>
      </c>
      <c r="I172" s="6">
        <v>0</v>
      </c>
      <c r="J172" s="6">
        <v>5252.63</v>
      </c>
      <c r="K172" s="6">
        <v>1</v>
      </c>
      <c r="L172" s="6">
        <v>159862.69</v>
      </c>
      <c r="M172" s="6">
        <v>0</v>
      </c>
      <c r="N172" s="6">
        <v>0</v>
      </c>
      <c r="O172" s="6">
        <v>0</v>
      </c>
      <c r="P172" s="6">
        <v>0</v>
      </c>
      <c r="Q172" s="6">
        <v>120810.39</v>
      </c>
      <c r="R172" s="6">
        <v>280673.08</v>
      </c>
      <c r="S172" s="6">
        <v>0</v>
      </c>
      <c r="T172" s="6">
        <v>0</v>
      </c>
    </row>
    <row r="173" spans="1:20" s="7" customFormat="1" x14ac:dyDescent="0.3">
      <c r="A173" s="11"/>
      <c r="B173" s="11"/>
      <c r="C173" s="11" t="s">
        <v>283</v>
      </c>
      <c r="D173" s="11"/>
      <c r="E173" s="11"/>
      <c r="F173" s="12">
        <f>SUM(F172)</f>
        <v>280673.08</v>
      </c>
      <c r="G173" s="12">
        <f t="shared" ref="G173:T173" si="32">SUM(G172)</f>
        <v>154610.06</v>
      </c>
      <c r="H173" s="12">
        <f t="shared" si="32"/>
        <v>0</v>
      </c>
      <c r="I173" s="12">
        <f t="shared" si="32"/>
        <v>0</v>
      </c>
      <c r="J173" s="12">
        <f t="shared" si="32"/>
        <v>5252.63</v>
      </c>
      <c r="K173" s="12">
        <f t="shared" si="32"/>
        <v>1</v>
      </c>
      <c r="L173" s="12">
        <f t="shared" si="32"/>
        <v>159862.69</v>
      </c>
      <c r="M173" s="12">
        <f t="shared" si="32"/>
        <v>0</v>
      </c>
      <c r="N173" s="12">
        <f t="shared" si="32"/>
        <v>0</v>
      </c>
      <c r="O173" s="12">
        <f t="shared" si="32"/>
        <v>0</v>
      </c>
      <c r="P173" s="12">
        <f t="shared" si="32"/>
        <v>0</v>
      </c>
      <c r="Q173" s="12">
        <f t="shared" si="32"/>
        <v>120810.39</v>
      </c>
      <c r="R173" s="12">
        <f t="shared" si="32"/>
        <v>280673.08</v>
      </c>
      <c r="S173" s="12">
        <f t="shared" si="32"/>
        <v>0</v>
      </c>
      <c r="T173" s="12">
        <f t="shared" si="32"/>
        <v>0</v>
      </c>
    </row>
    <row r="174" spans="1:20" s="7" customFormat="1" x14ac:dyDescent="0.3">
      <c r="A174" s="5" t="s">
        <v>140</v>
      </c>
      <c r="B174" s="5" t="s">
        <v>20</v>
      </c>
      <c r="C174" s="5" t="s">
        <v>278</v>
      </c>
      <c r="D174" s="5" t="s">
        <v>146</v>
      </c>
      <c r="E174" s="5" t="s">
        <v>147</v>
      </c>
      <c r="F174" s="6">
        <v>833692.78</v>
      </c>
      <c r="G174" s="6">
        <v>151559.38</v>
      </c>
      <c r="H174" s="6">
        <v>0</v>
      </c>
      <c r="I174" s="6">
        <v>0</v>
      </c>
      <c r="J174" s="6">
        <v>10827.51</v>
      </c>
      <c r="K174" s="6">
        <v>1</v>
      </c>
      <c r="L174" s="6">
        <v>162386.89000000001</v>
      </c>
      <c r="M174" s="6">
        <v>0</v>
      </c>
      <c r="N174" s="6">
        <v>0</v>
      </c>
      <c r="O174" s="6">
        <v>0</v>
      </c>
      <c r="P174" s="6">
        <v>0</v>
      </c>
      <c r="Q174" s="6">
        <v>671305.89</v>
      </c>
      <c r="R174" s="6">
        <v>833692.78</v>
      </c>
      <c r="S174" s="6">
        <v>0</v>
      </c>
      <c r="T174" s="6">
        <v>0</v>
      </c>
    </row>
    <row r="175" spans="1:20" s="7" customFormat="1" x14ac:dyDescent="0.3">
      <c r="A175" s="11"/>
      <c r="B175" s="11"/>
      <c r="C175" s="11" t="s">
        <v>283</v>
      </c>
      <c r="D175" s="11"/>
      <c r="E175" s="11"/>
      <c r="F175" s="12">
        <f>SUM(F174)</f>
        <v>833692.78</v>
      </c>
      <c r="G175" s="12">
        <f t="shared" ref="G175:T175" si="33">SUM(G174)</f>
        <v>151559.38</v>
      </c>
      <c r="H175" s="12">
        <f t="shared" si="33"/>
        <v>0</v>
      </c>
      <c r="I175" s="12">
        <f t="shared" si="33"/>
        <v>0</v>
      </c>
      <c r="J175" s="12">
        <f t="shared" si="33"/>
        <v>10827.51</v>
      </c>
      <c r="K175" s="12">
        <f t="shared" si="33"/>
        <v>1</v>
      </c>
      <c r="L175" s="12">
        <f t="shared" si="33"/>
        <v>162386.89000000001</v>
      </c>
      <c r="M175" s="12">
        <f t="shared" si="33"/>
        <v>0</v>
      </c>
      <c r="N175" s="12">
        <f t="shared" si="33"/>
        <v>0</v>
      </c>
      <c r="O175" s="12">
        <f t="shared" si="33"/>
        <v>0</v>
      </c>
      <c r="P175" s="12">
        <f t="shared" si="33"/>
        <v>0</v>
      </c>
      <c r="Q175" s="12">
        <f t="shared" si="33"/>
        <v>671305.89</v>
      </c>
      <c r="R175" s="12">
        <f t="shared" si="33"/>
        <v>833692.78</v>
      </c>
      <c r="S175" s="12">
        <f t="shared" si="33"/>
        <v>0</v>
      </c>
      <c r="T175" s="12">
        <f t="shared" si="33"/>
        <v>0</v>
      </c>
    </row>
    <row r="176" spans="1:20" s="7" customFormat="1" x14ac:dyDescent="0.3">
      <c r="A176" s="18" t="s">
        <v>141</v>
      </c>
      <c r="B176" s="18"/>
      <c r="C176" s="18" t="s">
        <v>279</v>
      </c>
      <c r="D176" s="18"/>
      <c r="E176" s="18"/>
      <c r="F176" s="23">
        <v>283093762.27999997</v>
      </c>
      <c r="G176" s="23">
        <v>64844706.899999999</v>
      </c>
      <c r="H176" s="23">
        <v>0</v>
      </c>
      <c r="I176" s="23">
        <v>5424055.6200000001</v>
      </c>
      <c r="J176" s="23">
        <v>4268170.87</v>
      </c>
      <c r="K176" s="23"/>
      <c r="L176" s="23">
        <v>65372823.859999999</v>
      </c>
      <c r="M176" s="23">
        <v>7553906.5199999996</v>
      </c>
      <c r="N176" s="23">
        <v>3740053.91</v>
      </c>
      <c r="O176" s="23">
        <v>0</v>
      </c>
      <c r="P176" s="23">
        <v>0</v>
      </c>
      <c r="Q176" s="23">
        <v>215591087.52000001</v>
      </c>
      <c r="R176" s="23">
        <v>280963911.38</v>
      </c>
      <c r="S176" s="23">
        <v>3813852.61</v>
      </c>
      <c r="T176" s="22">
        <v>0</v>
      </c>
    </row>
    <row r="177" spans="3:20" s="7" customFormat="1" x14ac:dyDescent="0.3">
      <c r="C177" s="9"/>
      <c r="D177" s="10"/>
      <c r="E177" s="9"/>
      <c r="F177" s="25"/>
      <c r="G177" s="25"/>
      <c r="H177" s="25"/>
      <c r="I177" s="25"/>
      <c r="J177" s="25"/>
      <c r="K177" s="25"/>
      <c r="L177" s="25"/>
      <c r="M177" s="25"/>
      <c r="N177" s="25"/>
      <c r="O177" s="25"/>
      <c r="P177" s="25"/>
      <c r="Q177" s="25"/>
      <c r="R177" s="25"/>
      <c r="S177" s="25"/>
      <c r="T177" s="25"/>
    </row>
    <row r="178" spans="3:20" s="7" customFormat="1" x14ac:dyDescent="0.3">
      <c r="C178" s="19" t="s">
        <v>284</v>
      </c>
      <c r="D178" s="26" t="s">
        <v>281</v>
      </c>
      <c r="E178" s="26"/>
      <c r="F178" s="26"/>
      <c r="G178" s="26"/>
      <c r="H178" s="26"/>
      <c r="I178" s="26"/>
      <c r="J178" s="26"/>
      <c r="K178" s="26"/>
      <c r="L178" s="26"/>
      <c r="M178" s="26"/>
      <c r="N178" s="26"/>
      <c r="O178" s="26"/>
      <c r="P178" s="26"/>
      <c r="Q178" s="26"/>
      <c r="R178" s="26"/>
      <c r="S178" s="26"/>
      <c r="T178" s="26"/>
    </row>
    <row r="179" spans="3:20" s="7" customFormat="1" ht="24.75" customHeight="1" x14ac:dyDescent="0.3">
      <c r="C179" s="19" t="s">
        <v>285</v>
      </c>
      <c r="D179" s="27" t="s">
        <v>296</v>
      </c>
      <c r="E179" s="27"/>
      <c r="F179" s="27"/>
      <c r="G179" s="27"/>
      <c r="H179" s="27"/>
      <c r="I179" s="27"/>
      <c r="J179" s="27"/>
      <c r="K179" s="27"/>
      <c r="L179" s="27"/>
      <c r="M179" s="27"/>
      <c r="N179" s="27"/>
      <c r="O179" s="27"/>
      <c r="P179" s="27"/>
      <c r="Q179" s="27"/>
      <c r="R179" s="27"/>
      <c r="S179" s="27"/>
      <c r="T179" s="27"/>
    </row>
    <row r="180" spans="3:20" s="7" customFormat="1" x14ac:dyDescent="0.3">
      <c r="C180" s="21" t="s">
        <v>286</v>
      </c>
      <c r="D180" s="26" t="s">
        <v>297</v>
      </c>
      <c r="E180" s="26"/>
      <c r="F180" s="26"/>
      <c r="G180" s="26"/>
      <c r="H180" s="26"/>
      <c r="I180" s="26"/>
      <c r="J180" s="26"/>
      <c r="K180" s="26"/>
      <c r="L180" s="26"/>
      <c r="M180" s="26"/>
      <c r="N180" s="26"/>
      <c r="O180" s="26"/>
      <c r="P180" s="26"/>
      <c r="Q180" s="26"/>
      <c r="R180" s="26"/>
      <c r="S180" s="26"/>
      <c r="T180" s="26"/>
    </row>
    <row r="181" spans="3:20" s="7" customFormat="1" ht="15" customHeight="1" x14ac:dyDescent="0.3">
      <c r="C181" s="21" t="s">
        <v>287</v>
      </c>
      <c r="D181" s="27" t="s">
        <v>298</v>
      </c>
      <c r="E181" s="27"/>
      <c r="F181" s="27"/>
      <c r="G181" s="27"/>
      <c r="H181" s="27"/>
      <c r="I181" s="27"/>
      <c r="J181" s="27"/>
      <c r="K181" s="27"/>
      <c r="L181" s="27"/>
      <c r="M181" s="27"/>
      <c r="N181" s="27"/>
      <c r="O181" s="27"/>
      <c r="P181" s="27"/>
      <c r="Q181" s="27"/>
      <c r="R181" s="27"/>
      <c r="S181" s="27"/>
      <c r="T181" s="27"/>
    </row>
    <row r="182" spans="3:20" s="7" customFormat="1" x14ac:dyDescent="0.3">
      <c r="C182" s="24" t="s">
        <v>288</v>
      </c>
      <c r="D182" s="26" t="s">
        <v>282</v>
      </c>
      <c r="E182" s="26"/>
      <c r="F182" s="26"/>
      <c r="G182" s="26"/>
      <c r="H182" s="26"/>
      <c r="I182" s="26"/>
      <c r="J182" s="26"/>
      <c r="K182" s="26"/>
      <c r="L182" s="26"/>
      <c r="M182" s="26"/>
      <c r="N182" s="26"/>
      <c r="O182" s="26"/>
      <c r="P182" s="26"/>
      <c r="Q182" s="26"/>
      <c r="R182" s="26"/>
      <c r="S182" s="26"/>
      <c r="T182" s="26"/>
    </row>
    <row r="183" spans="3:20" s="7" customFormat="1" ht="21.75" customHeight="1" x14ac:dyDescent="0.3">
      <c r="C183" s="19" t="s">
        <v>289</v>
      </c>
      <c r="D183" s="27" t="s">
        <v>299</v>
      </c>
      <c r="E183" s="27"/>
      <c r="F183" s="27"/>
      <c r="G183" s="27"/>
      <c r="H183" s="27"/>
      <c r="I183" s="27"/>
      <c r="J183" s="27"/>
      <c r="K183" s="27"/>
      <c r="L183" s="27"/>
      <c r="M183" s="27"/>
      <c r="N183" s="27"/>
      <c r="O183" s="27"/>
      <c r="P183" s="27"/>
      <c r="Q183" s="27"/>
      <c r="R183" s="27"/>
      <c r="S183" s="27"/>
      <c r="T183" s="27"/>
    </row>
    <row r="184" spans="3:20" s="7" customFormat="1" ht="17.25" customHeight="1" x14ac:dyDescent="0.3">
      <c r="C184" s="19"/>
      <c r="D184" s="19"/>
      <c r="E184" s="20"/>
      <c r="F184" s="8"/>
      <c r="G184" s="8"/>
      <c r="H184" s="8"/>
      <c r="I184" s="8"/>
      <c r="J184" s="8"/>
      <c r="K184" s="8"/>
      <c r="L184" s="8"/>
      <c r="M184" s="8"/>
      <c r="N184" s="8"/>
      <c r="O184" s="8"/>
      <c r="P184" s="8"/>
      <c r="Q184" s="8"/>
      <c r="R184" s="8"/>
      <c r="S184" s="8"/>
      <c r="T184" s="8"/>
    </row>
    <row r="185" spans="3:20" s="7" customFormat="1" x14ac:dyDescent="0.3">
      <c r="C185" s="1"/>
      <c r="D185" s="2"/>
      <c r="E185" s="2"/>
    </row>
    <row r="186" spans="3:20" s="7" customFormat="1" x14ac:dyDescent="0.3">
      <c r="C186" s="1"/>
      <c r="D186" s="2"/>
      <c r="E186" s="2"/>
    </row>
    <row r="187" spans="3:20" s="7" customFormat="1" x14ac:dyDescent="0.3">
      <c r="C187" s="1"/>
      <c r="D187" s="2"/>
      <c r="E187" s="2"/>
    </row>
    <row r="188" spans="3:20" s="7" customFormat="1" x14ac:dyDescent="0.3">
      <c r="C188" s="1"/>
      <c r="D188" s="2"/>
      <c r="E188" s="2"/>
    </row>
    <row r="189" spans="3:20" s="7" customFormat="1" x14ac:dyDescent="0.3">
      <c r="C189" s="1"/>
      <c r="D189" s="2"/>
      <c r="E189" s="2"/>
    </row>
  </sheetData>
  <mergeCells count="31">
    <mergeCell ref="P12:P13"/>
    <mergeCell ref="Q12:Q13"/>
    <mergeCell ref="R12:R13"/>
    <mergeCell ref="A1:U1"/>
    <mergeCell ref="A2:U2"/>
    <mergeCell ref="A7:U7"/>
    <mergeCell ref="A8:U8"/>
    <mergeCell ref="A12:A13"/>
    <mergeCell ref="B12:B13"/>
    <mergeCell ref="A10:U10"/>
    <mergeCell ref="H12:H13"/>
    <mergeCell ref="C12:C13"/>
    <mergeCell ref="D12:D13"/>
    <mergeCell ref="N12:N13"/>
    <mergeCell ref="O12:O13"/>
    <mergeCell ref="D182:T182"/>
    <mergeCell ref="D183:T183"/>
    <mergeCell ref="E12:E13"/>
    <mergeCell ref="T12:T13"/>
    <mergeCell ref="I12:I13"/>
    <mergeCell ref="J12:J13"/>
    <mergeCell ref="K12:K13"/>
    <mergeCell ref="L12:L13"/>
    <mergeCell ref="M12:M13"/>
    <mergeCell ref="D181:T181"/>
    <mergeCell ref="S12:S13"/>
    <mergeCell ref="D178:T178"/>
    <mergeCell ref="D179:T179"/>
    <mergeCell ref="D180:T180"/>
    <mergeCell ref="F12:F13"/>
    <mergeCell ref="G12:G13"/>
  </mergeCells>
  <pageMargins left="0.7" right="0.7" top="0.75" bottom="0.75" header="0.3" footer="0.3"/>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Bs. inmuebles Desglose por edif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2022-03-25T12:18:26Z</dcterms:created>
  <dcterms:modified xsi:type="dcterms:W3CDTF">2022-10-14T09:43:02Z</dcterms:modified>
</cp:coreProperties>
</file>