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384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J29" i="1" l="1"/>
  <c r="D29" i="1"/>
  <c r="E29" i="1"/>
  <c r="F29" i="1"/>
  <c r="G29" i="1"/>
  <c r="H29" i="1"/>
  <c r="I29" i="1"/>
  <c r="C29" i="1"/>
  <c r="J20" i="1" l="1"/>
  <c r="I20" i="1"/>
  <c r="H20" i="1"/>
  <c r="G20" i="1"/>
  <c r="F20" i="1"/>
  <c r="E20" i="1"/>
  <c r="D20" i="1"/>
  <c r="C20" i="1"/>
  <c r="J33" i="1" l="1"/>
  <c r="I33" i="1"/>
  <c r="H33" i="1"/>
  <c r="G33" i="1"/>
  <c r="F33" i="1"/>
  <c r="E33" i="1"/>
  <c r="D33" i="1"/>
  <c r="C33" i="1"/>
  <c r="J31" i="1"/>
  <c r="I31" i="1"/>
  <c r="H31" i="1"/>
  <c r="G31" i="1"/>
  <c r="F31" i="1"/>
  <c r="E31" i="1"/>
  <c r="D31" i="1"/>
  <c r="C31" i="1"/>
  <c r="D26" i="1"/>
  <c r="E26" i="1"/>
  <c r="F26" i="1"/>
  <c r="G26" i="1"/>
  <c r="H26" i="1"/>
  <c r="I26" i="1"/>
  <c r="J26" i="1"/>
  <c r="C26" i="1"/>
  <c r="D17" i="1"/>
  <c r="E17" i="1"/>
  <c r="F17" i="1"/>
  <c r="G17" i="1"/>
  <c r="H17" i="1"/>
  <c r="I17" i="1"/>
  <c r="J17" i="1"/>
  <c r="C17" i="1"/>
  <c r="J15" i="1"/>
  <c r="I15" i="1"/>
  <c r="H15" i="1"/>
  <c r="G15" i="1"/>
  <c r="F15" i="1"/>
  <c r="E15" i="1"/>
  <c r="D15" i="1"/>
  <c r="C15" i="1"/>
  <c r="D6" i="1"/>
  <c r="E6" i="1"/>
  <c r="F6" i="1"/>
  <c r="G6" i="1"/>
  <c r="H6" i="1"/>
  <c r="I6" i="1"/>
  <c r="J6" i="1"/>
  <c r="C6" i="1"/>
  <c r="C34" i="1" l="1"/>
  <c r="J34" i="1"/>
  <c r="F34" i="1"/>
  <c r="D34" i="1"/>
  <c r="H34" i="1"/>
  <c r="E34" i="1"/>
  <c r="I34" i="1"/>
  <c r="G34" i="1"/>
</calcChain>
</file>

<file path=xl/sharedStrings.xml><?xml version="1.0" encoding="utf-8"?>
<sst xmlns="http://schemas.openxmlformats.org/spreadsheetml/2006/main" count="51" uniqueCount="39">
  <si>
    <t>Económica - Capítulo</t>
  </si>
  <si>
    <t>Funcional - Programa</t>
  </si>
  <si>
    <t>Crédito Inicial</t>
  </si>
  <si>
    <t>Crédito Total</t>
  </si>
  <si>
    <t>Crédito Disponible</t>
  </si>
  <si>
    <t>Autorizaciones</t>
  </si>
  <si>
    <t>Compromisos de gastos</t>
  </si>
  <si>
    <t>Obligaciones reconocidas</t>
  </si>
  <si>
    <t>Pagos Netos</t>
  </si>
  <si>
    <t>Pendiente de Pago</t>
  </si>
  <si>
    <t>1 - GASTOS DE PERSONAL</t>
  </si>
  <si>
    <t>321M - DIRECCIÓN Y GESTIÓN ADMINISTRATIVA DE UNIVERSIDADES</t>
  </si>
  <si>
    <t>322C - EDUCACIÓN SUPERIOR</t>
  </si>
  <si>
    <t>466A - INVESTIGACIÓN</t>
  </si>
  <si>
    <t>2 - GASTOS CORRIENTES EN BIENES Y SERVICIOS</t>
  </si>
  <si>
    <t>321O - CONSEJO SOCIAL</t>
  </si>
  <si>
    <t>322L - DOCENCIA PROPIA</t>
  </si>
  <si>
    <t>322O - CALIDAD DE LA ENSEÑANZA</t>
  </si>
  <si>
    <t>324M - EXTENSIÓN UNIVERSITARIA</t>
  </si>
  <si>
    <t>3 - GASTOS FINANCIEROS</t>
  </si>
  <si>
    <t>4 - TRANSFERENCIAS CORRIENTES</t>
  </si>
  <si>
    <t>323M - BECAS Y AYUDAS</t>
  </si>
  <si>
    <t>6 - INVERSIONES REALES</t>
  </si>
  <si>
    <t>321P - GESTIÓN DE INFRAESTRUCTURAS UNIVERSITARIAS</t>
  </si>
  <si>
    <t>423N - PRESTACIÓN DE SERVICIOS EN SEGURIDAD MINERA Y EXPLOSIVOS</t>
  </si>
  <si>
    <t>7 - TRANSFERENCIAS DE CAPITAL</t>
  </si>
  <si>
    <t>8 - ACTIVOS FINANCIEROS</t>
  </si>
  <si>
    <t>9 - PASIVOS FINANCIEROS</t>
  </si>
  <si>
    <t>Suma Total</t>
  </si>
  <si>
    <t>Total Capítulo 1</t>
  </si>
  <si>
    <t>Total Capítulo 2</t>
  </si>
  <si>
    <t>Total Capítulo 3</t>
  </si>
  <si>
    <t>Total Capítulo 4</t>
  </si>
  <si>
    <t>Total Capítulo 9</t>
  </si>
  <si>
    <t>Total Capítulo 6</t>
  </si>
  <si>
    <t>Total Capítulo 7</t>
  </si>
  <si>
    <t>Total Capítulo 8</t>
  </si>
  <si>
    <t>143A - COOPERACIÓN PARA EL DESARROLLO</t>
  </si>
  <si>
    <t>Estado de ejecución del Presupuesto de Gastos por Capítulos y Programas - Tercer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</si>
</sst>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5" x14ac:knownFonts="1">
    <font>
      <sz val="11"/>
      <color theme="1"/>
      <name val="Calibri"/>
    </font>
    <font>
      <b/>
      <sz val="10"/>
      <color rgb="FF333399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b/>
      <sz val="10"/>
      <color theme="4" tint="-0.24997711111789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/>
      <bottom/>
      <diagonal/>
    </border>
    <border>
      <left style="thin">
        <color rgb="FF979991"/>
      </left>
      <right style="thin">
        <color rgb="FF979991"/>
      </right>
      <top/>
      <bottom/>
      <diagonal/>
    </border>
    <border>
      <left style="thin">
        <color rgb="FF979991"/>
      </left>
      <right style="thin">
        <color rgb="FF979991"/>
      </right>
      <top/>
      <bottom style="thin">
        <color rgb="FF97999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1" xfId="0" applyFont="1" applyFill="1" applyBorder="1" applyAlignment="1">
      <alignment horizontal="left" vertical="center" wrapText="1" indent="1"/>
    </xf>
    <xf numFmtId="164" fontId="2" fillId="0" borderId="1" xfId="0" applyNumberFormat="1" applyFont="1" applyFill="1" applyBorder="1" applyAlignment="1">
      <alignment horizontal="right" vertical="center" wrapText="1" indent="1"/>
    </xf>
    <xf numFmtId="164" fontId="2" fillId="0" borderId="2" xfId="0" applyNumberFormat="1" applyFont="1" applyFill="1" applyBorder="1" applyAlignment="1">
      <alignment horizontal="right" vertical="center" wrapText="1" inden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3" xfId="0" applyFont="1" applyFill="1" applyBorder="1" applyAlignment="1">
      <alignment horizontal="left" vertical="center" wrapText="1" indent="1"/>
    </xf>
    <xf numFmtId="0" fontId="3" fillId="2" borderId="5" xfId="0" applyFont="1" applyFill="1" applyBorder="1" applyAlignment="1">
      <alignment horizontal="left" vertical="center" wrapText="1" indent="1"/>
    </xf>
    <xf numFmtId="164" fontId="3" fillId="2" borderId="3" xfId="0" applyNumberFormat="1" applyFont="1" applyFill="1" applyBorder="1" applyAlignment="1">
      <alignment horizontal="right" vertical="center" wrapText="1" indent="1"/>
    </xf>
    <xf numFmtId="164" fontId="3" fillId="2" borderId="4" xfId="0" applyNumberFormat="1" applyFont="1" applyFill="1" applyBorder="1" applyAlignment="1">
      <alignment horizontal="right" vertical="center" wrapText="1" indent="1"/>
    </xf>
    <xf numFmtId="0" fontId="2" fillId="0" borderId="6" xfId="0" applyFont="1" applyFill="1" applyBorder="1" applyAlignment="1">
      <alignment horizontal="left" vertical="center" wrapText="1" indent="1"/>
    </xf>
    <xf numFmtId="164" fontId="2" fillId="0" borderId="6" xfId="0" applyNumberFormat="1" applyFont="1" applyFill="1" applyBorder="1" applyAlignment="1">
      <alignment horizontal="right" vertical="center" wrapText="1" indent="1"/>
    </xf>
    <xf numFmtId="164" fontId="2" fillId="0" borderId="7" xfId="0" applyNumberFormat="1" applyFont="1" applyFill="1" applyBorder="1" applyAlignment="1">
      <alignment horizontal="right" vertical="center" wrapText="1" indent="1"/>
    </xf>
    <xf numFmtId="0" fontId="4" fillId="0" borderId="0" xfId="0" applyFont="1" applyFill="1" applyAlignment="1">
      <alignment horizontal="centerContinuous" vertical="center"/>
    </xf>
    <xf numFmtId="0" fontId="1" fillId="0" borderId="0" xfId="0" applyFont="1" applyFill="1" applyAlignment="1">
      <alignment horizontal="centerContinuous" vertical="center"/>
    </xf>
    <xf numFmtId="0" fontId="3" fillId="3" borderId="6" xfId="0" applyFont="1" applyFill="1" applyBorder="1" applyAlignment="1">
      <alignment horizontal="left" vertical="center" wrapText="1" indent="1"/>
    </xf>
    <xf numFmtId="0" fontId="2" fillId="3" borderId="6" xfId="0" applyFont="1" applyFill="1" applyBorder="1" applyAlignment="1">
      <alignment horizontal="left" vertical="center" wrapText="1" indent="1"/>
    </xf>
    <xf numFmtId="164" fontId="3" fillId="3" borderId="6" xfId="0" applyNumberFormat="1" applyFont="1" applyFill="1" applyBorder="1" applyAlignment="1">
      <alignment horizontal="right" vertical="center" wrapText="1" indent="1"/>
    </xf>
    <xf numFmtId="164" fontId="3" fillId="3" borderId="8" xfId="0" applyNumberFormat="1" applyFont="1" applyFill="1" applyBorder="1" applyAlignment="1">
      <alignment horizontal="right" vertical="center" wrapText="1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showGridLines="0" tabSelected="1" workbookViewId="0"/>
  </sheetViews>
  <sheetFormatPr baseColWidth="10" defaultColWidth="8.88671875" defaultRowHeight="14.4" x14ac:dyDescent="0.3"/>
  <cols>
    <col min="1" max="1" width="30.5546875" style="3" customWidth="1"/>
    <col min="2" max="2" width="45.5546875" style="3" customWidth="1"/>
    <col min="3" max="3" width="12.6640625" style="3" customWidth="1"/>
    <col min="4" max="5" width="12.109375" style="3" customWidth="1"/>
    <col min="6" max="6" width="12.5546875" style="3" customWidth="1"/>
    <col min="7" max="7" width="12" style="3" customWidth="1"/>
    <col min="8" max="8" width="11.77734375" style="3" customWidth="1"/>
    <col min="9" max="9" width="12" style="3" customWidth="1"/>
    <col min="10" max="10" width="10.6640625" style="3" customWidth="1"/>
    <col min="11" max="16384" width="8.88671875" style="3"/>
  </cols>
  <sheetData>
    <row r="1" spans="1:10" ht="24" customHeight="1" x14ac:dyDescent="0.3">
      <c r="A1" s="15" t="s">
        <v>38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24" customHeight="1" x14ac:dyDescent="0.3">
      <c r="A2" s="7" t="s">
        <v>0</v>
      </c>
      <c r="B2" s="7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2" t="s">
        <v>9</v>
      </c>
    </row>
    <row r="3" spans="1:10" x14ac:dyDescent="0.3">
      <c r="A3" s="4" t="s">
        <v>10</v>
      </c>
      <c r="B3" s="4" t="s">
        <v>11</v>
      </c>
      <c r="C3" s="5">
        <v>85282058.829999998</v>
      </c>
      <c r="D3" s="5">
        <v>85315795.909999996</v>
      </c>
      <c r="E3" s="5">
        <v>5271254.4800000004</v>
      </c>
      <c r="F3" s="5">
        <v>78204996.370000005</v>
      </c>
      <c r="G3" s="5">
        <v>78204996.370000005</v>
      </c>
      <c r="H3" s="5">
        <v>57553886</v>
      </c>
      <c r="I3" s="5">
        <v>57552183.75</v>
      </c>
      <c r="J3" s="6">
        <v>1702.25</v>
      </c>
    </row>
    <row r="4" spans="1:10" x14ac:dyDescent="0.3">
      <c r="A4" s="12"/>
      <c r="B4" s="12" t="s">
        <v>12</v>
      </c>
      <c r="C4" s="13">
        <v>128893293.66</v>
      </c>
      <c r="D4" s="13">
        <v>128859556.58</v>
      </c>
      <c r="E4" s="13">
        <v>3962456.03</v>
      </c>
      <c r="F4" s="13">
        <v>124353609.11</v>
      </c>
      <c r="G4" s="13">
        <v>124353609.11</v>
      </c>
      <c r="H4" s="13">
        <v>93345545.079999998</v>
      </c>
      <c r="I4" s="13">
        <v>93345545.079999998</v>
      </c>
      <c r="J4" s="14">
        <v>0</v>
      </c>
    </row>
    <row r="5" spans="1:10" x14ac:dyDescent="0.3">
      <c r="A5" s="12"/>
      <c r="B5" s="12" t="s">
        <v>13</v>
      </c>
      <c r="C5" s="13">
        <v>6831128.9100000001</v>
      </c>
      <c r="D5" s="13">
        <v>6831128.9100000001</v>
      </c>
      <c r="E5" s="13">
        <v>133128.91</v>
      </c>
      <c r="F5" s="13">
        <v>6690202.8799999999</v>
      </c>
      <c r="G5" s="13">
        <v>6690202.8799999999</v>
      </c>
      <c r="H5" s="13">
        <v>5306588.9400000004</v>
      </c>
      <c r="I5" s="13">
        <v>5306588.9400000004</v>
      </c>
      <c r="J5" s="14">
        <v>0</v>
      </c>
    </row>
    <row r="6" spans="1:10" x14ac:dyDescent="0.3">
      <c r="A6" s="17" t="s">
        <v>29</v>
      </c>
      <c r="B6" s="18"/>
      <c r="C6" s="19">
        <f>SUM(C3:C5)</f>
        <v>221006481.40000001</v>
      </c>
      <c r="D6" s="19">
        <f t="shared" ref="D6:J6" si="0">SUM(D3:D5)</f>
        <v>221006481.40000001</v>
      </c>
      <c r="E6" s="19">
        <f t="shared" si="0"/>
        <v>9366839.4199999999</v>
      </c>
      <c r="F6" s="19">
        <f t="shared" si="0"/>
        <v>209248808.36000001</v>
      </c>
      <c r="G6" s="19">
        <f t="shared" si="0"/>
        <v>209248808.36000001</v>
      </c>
      <c r="H6" s="19">
        <f t="shared" si="0"/>
        <v>156206020.01999998</v>
      </c>
      <c r="I6" s="19">
        <f t="shared" si="0"/>
        <v>156204317.76999998</v>
      </c>
      <c r="J6" s="20">
        <f t="shared" si="0"/>
        <v>1702.25</v>
      </c>
    </row>
    <row r="7" spans="1:10" ht="14.55" customHeight="1" x14ac:dyDescent="0.3">
      <c r="A7" s="4" t="s">
        <v>14</v>
      </c>
      <c r="B7" s="4" t="s">
        <v>37</v>
      </c>
      <c r="C7" s="5">
        <v>136000</v>
      </c>
      <c r="D7" s="5">
        <v>136000</v>
      </c>
      <c r="E7" s="5">
        <v>102045.14</v>
      </c>
      <c r="F7" s="5">
        <v>24819.08</v>
      </c>
      <c r="G7" s="5">
        <v>24819.08</v>
      </c>
      <c r="H7" s="5">
        <v>23340.44</v>
      </c>
      <c r="I7" s="5">
        <v>17787.59</v>
      </c>
      <c r="J7" s="6">
        <v>5552.85</v>
      </c>
    </row>
    <row r="8" spans="1:10" x14ac:dyDescent="0.3">
      <c r="A8" s="12"/>
      <c r="B8" s="12" t="s">
        <v>11</v>
      </c>
      <c r="C8" s="13">
        <v>14847340.34</v>
      </c>
      <c r="D8" s="13">
        <v>13752631.66</v>
      </c>
      <c r="E8" s="13">
        <v>2805522.93</v>
      </c>
      <c r="F8" s="13">
        <v>8110581.8200000003</v>
      </c>
      <c r="G8" s="13">
        <v>7984248.4800000004</v>
      </c>
      <c r="H8" s="13">
        <v>6545250.04</v>
      </c>
      <c r="I8" s="13">
        <v>5881391.4199999999</v>
      </c>
      <c r="J8" s="14">
        <v>663858.62</v>
      </c>
    </row>
    <row r="9" spans="1:10" x14ac:dyDescent="0.3">
      <c r="A9" s="12"/>
      <c r="B9" s="12" t="s">
        <v>15</v>
      </c>
      <c r="C9" s="13">
        <v>124000</v>
      </c>
      <c r="D9" s="13">
        <v>124000</v>
      </c>
      <c r="E9" s="13">
        <v>41647.040000000001</v>
      </c>
      <c r="F9" s="13">
        <v>63075.79</v>
      </c>
      <c r="G9" s="13">
        <v>63075.79</v>
      </c>
      <c r="H9" s="13">
        <v>63075.79</v>
      </c>
      <c r="I9" s="13">
        <v>46869.13</v>
      </c>
      <c r="J9" s="14">
        <v>16206.66</v>
      </c>
    </row>
    <row r="10" spans="1:10" x14ac:dyDescent="0.3">
      <c r="A10" s="12"/>
      <c r="B10" s="12" t="s">
        <v>12</v>
      </c>
      <c r="C10" s="13">
        <v>26445285.059999999</v>
      </c>
      <c r="D10" s="13">
        <v>27762815.870000001</v>
      </c>
      <c r="E10" s="13">
        <v>6377100.1500000004</v>
      </c>
      <c r="F10" s="13">
        <v>16455394.16</v>
      </c>
      <c r="G10" s="13">
        <v>16455394.16</v>
      </c>
      <c r="H10" s="13">
        <v>15163465.57</v>
      </c>
      <c r="I10" s="13">
        <v>14076894.01</v>
      </c>
      <c r="J10" s="14">
        <v>1086571.56</v>
      </c>
    </row>
    <row r="11" spans="1:10" x14ac:dyDescent="0.3">
      <c r="A11" s="12"/>
      <c r="B11" s="12" t="s">
        <v>16</v>
      </c>
      <c r="C11" s="13">
        <v>2431668.9500000002</v>
      </c>
      <c r="D11" s="13">
        <v>2431668.9500000002</v>
      </c>
      <c r="E11" s="13">
        <v>1318605.31</v>
      </c>
      <c r="F11" s="13">
        <v>818636.12</v>
      </c>
      <c r="G11" s="13">
        <v>818636.12</v>
      </c>
      <c r="H11" s="13">
        <v>675044.57</v>
      </c>
      <c r="I11" s="13">
        <v>651324.43000000005</v>
      </c>
      <c r="J11" s="14">
        <v>23720.14</v>
      </c>
    </row>
    <row r="12" spans="1:10" x14ac:dyDescent="0.3">
      <c r="A12" s="12"/>
      <c r="B12" s="12" t="s">
        <v>17</v>
      </c>
      <c r="C12" s="13">
        <v>582501.18999999994</v>
      </c>
      <c r="D12" s="13">
        <v>582501.18999999994</v>
      </c>
      <c r="E12" s="13">
        <v>344685.38</v>
      </c>
      <c r="F12" s="13">
        <v>209276.58</v>
      </c>
      <c r="G12" s="13">
        <v>209276.58</v>
      </c>
      <c r="H12" s="13">
        <v>147414.97</v>
      </c>
      <c r="I12" s="13">
        <v>112679.8</v>
      </c>
      <c r="J12" s="14">
        <v>34735.17</v>
      </c>
    </row>
    <row r="13" spans="1:10" x14ac:dyDescent="0.3">
      <c r="A13" s="12"/>
      <c r="B13" s="12" t="s">
        <v>18</v>
      </c>
      <c r="C13" s="13">
        <v>374250</v>
      </c>
      <c r="D13" s="13">
        <v>436250</v>
      </c>
      <c r="E13" s="13">
        <v>139880.9</v>
      </c>
      <c r="F13" s="13">
        <v>182899.05</v>
      </c>
      <c r="G13" s="13">
        <v>182899.05</v>
      </c>
      <c r="H13" s="13">
        <v>174351.18</v>
      </c>
      <c r="I13" s="13">
        <v>169633.86</v>
      </c>
      <c r="J13" s="14">
        <v>4717.32</v>
      </c>
    </row>
    <row r="14" spans="1:10" x14ac:dyDescent="0.3">
      <c r="A14" s="12"/>
      <c r="B14" s="12" t="s">
        <v>13</v>
      </c>
      <c r="C14" s="13">
        <v>5767409.7199999997</v>
      </c>
      <c r="D14" s="13">
        <v>6005176.1200000001</v>
      </c>
      <c r="E14" s="13">
        <v>1775327.56</v>
      </c>
      <c r="F14" s="13">
        <v>3471481.91</v>
      </c>
      <c r="G14" s="13">
        <v>3471481.91</v>
      </c>
      <c r="H14" s="13">
        <v>3098278.67</v>
      </c>
      <c r="I14" s="13">
        <v>2987158.82</v>
      </c>
      <c r="J14" s="14">
        <v>111119.85</v>
      </c>
    </row>
    <row r="15" spans="1:10" x14ac:dyDescent="0.3">
      <c r="A15" s="17" t="s">
        <v>30</v>
      </c>
      <c r="B15" s="18"/>
      <c r="C15" s="19">
        <f t="shared" ref="C15:J15" si="1">SUM(C7:C14)</f>
        <v>50708455.259999998</v>
      </c>
      <c r="D15" s="19">
        <f t="shared" si="1"/>
        <v>51231043.789999999</v>
      </c>
      <c r="E15" s="19">
        <f t="shared" si="1"/>
        <v>12904814.410000004</v>
      </c>
      <c r="F15" s="19">
        <f t="shared" si="1"/>
        <v>29336164.510000002</v>
      </c>
      <c r="G15" s="19">
        <f t="shared" si="1"/>
        <v>29209831.170000002</v>
      </c>
      <c r="H15" s="19">
        <f t="shared" si="1"/>
        <v>25890221.229999997</v>
      </c>
      <c r="I15" s="19">
        <f t="shared" si="1"/>
        <v>23943739.059999999</v>
      </c>
      <c r="J15" s="20">
        <f t="shared" si="1"/>
        <v>1946482.17</v>
      </c>
    </row>
    <row r="16" spans="1:10" x14ac:dyDescent="0.3">
      <c r="A16" s="4" t="s">
        <v>19</v>
      </c>
      <c r="B16" s="4" t="s">
        <v>11</v>
      </c>
      <c r="C16" s="5">
        <v>380058.33</v>
      </c>
      <c r="D16" s="5">
        <v>380058.33</v>
      </c>
      <c r="E16" s="5">
        <v>0</v>
      </c>
      <c r="F16" s="5">
        <v>129155.1</v>
      </c>
      <c r="G16" s="5">
        <v>129155.1</v>
      </c>
      <c r="H16" s="5">
        <v>129155.1</v>
      </c>
      <c r="I16" s="5">
        <v>120017.69</v>
      </c>
      <c r="J16" s="6">
        <v>9137.41</v>
      </c>
    </row>
    <row r="17" spans="1:10" x14ac:dyDescent="0.3">
      <c r="A17" s="17" t="s">
        <v>31</v>
      </c>
      <c r="B17" s="18"/>
      <c r="C17" s="19">
        <f>SUM(C16)</f>
        <v>380058.33</v>
      </c>
      <c r="D17" s="19">
        <f t="shared" ref="D17:J17" si="2">SUM(D16)</f>
        <v>380058.33</v>
      </c>
      <c r="E17" s="19">
        <f t="shared" si="2"/>
        <v>0</v>
      </c>
      <c r="F17" s="19">
        <f t="shared" si="2"/>
        <v>129155.1</v>
      </c>
      <c r="G17" s="19">
        <f t="shared" si="2"/>
        <v>129155.1</v>
      </c>
      <c r="H17" s="19">
        <f t="shared" si="2"/>
        <v>129155.1</v>
      </c>
      <c r="I17" s="19">
        <f t="shared" si="2"/>
        <v>120017.69</v>
      </c>
      <c r="J17" s="20">
        <f t="shared" si="2"/>
        <v>9137.41</v>
      </c>
    </row>
    <row r="18" spans="1:10" x14ac:dyDescent="0.3">
      <c r="A18" s="4" t="s">
        <v>20</v>
      </c>
      <c r="B18" s="4" t="s">
        <v>37</v>
      </c>
      <c r="C18" s="5">
        <v>277667</v>
      </c>
      <c r="D18" s="5">
        <v>277667</v>
      </c>
      <c r="E18" s="5">
        <v>161850</v>
      </c>
      <c r="F18" s="5">
        <v>85151.92</v>
      </c>
      <c r="G18" s="5">
        <v>85151.92</v>
      </c>
      <c r="H18" s="5">
        <v>85151.92</v>
      </c>
      <c r="I18" s="5">
        <v>80451.92</v>
      </c>
      <c r="J18" s="6">
        <v>4700</v>
      </c>
    </row>
    <row r="19" spans="1:10" x14ac:dyDescent="0.3">
      <c r="A19" s="12"/>
      <c r="B19" s="12" t="s">
        <v>21</v>
      </c>
      <c r="C19" s="13">
        <v>17930107.530000001</v>
      </c>
      <c r="D19" s="13">
        <v>18294312.289999999</v>
      </c>
      <c r="E19" s="13">
        <v>1528613.73</v>
      </c>
      <c r="F19" s="13">
        <v>9021913.0700000003</v>
      </c>
      <c r="G19" s="13">
        <v>9021913.0700000003</v>
      </c>
      <c r="H19" s="13">
        <v>8875915.0099999998</v>
      </c>
      <c r="I19" s="13">
        <v>8762295.6600000001</v>
      </c>
      <c r="J19" s="14">
        <v>113619.35</v>
      </c>
    </row>
    <row r="20" spans="1:10" x14ac:dyDescent="0.3">
      <c r="A20" s="17" t="s">
        <v>32</v>
      </c>
      <c r="B20" s="18"/>
      <c r="C20" s="19">
        <f>SUM(C18:C19)</f>
        <v>18207774.530000001</v>
      </c>
      <c r="D20" s="19">
        <f t="shared" ref="D20:J20" si="3">SUM(D18:D19)</f>
        <v>18571979.289999999</v>
      </c>
      <c r="E20" s="19">
        <f t="shared" si="3"/>
        <v>1690463.73</v>
      </c>
      <c r="F20" s="19">
        <f t="shared" si="3"/>
        <v>9107064.9900000002</v>
      </c>
      <c r="G20" s="19">
        <f t="shared" si="3"/>
        <v>9107064.9900000002</v>
      </c>
      <c r="H20" s="19">
        <f t="shared" si="3"/>
        <v>8961066.9299999997</v>
      </c>
      <c r="I20" s="19">
        <f t="shared" si="3"/>
        <v>8842747.5800000001</v>
      </c>
      <c r="J20" s="20">
        <f t="shared" si="3"/>
        <v>118319.35</v>
      </c>
    </row>
    <row r="21" spans="1:10" x14ac:dyDescent="0.3">
      <c r="A21" s="4" t="s">
        <v>22</v>
      </c>
      <c r="B21" s="4" t="s">
        <v>37</v>
      </c>
      <c r="C21" s="5">
        <v>7000</v>
      </c>
      <c r="D21" s="5">
        <v>7000</v>
      </c>
      <c r="E21" s="5">
        <v>7000</v>
      </c>
      <c r="F21" s="5">
        <v>0</v>
      </c>
      <c r="G21" s="5">
        <v>0</v>
      </c>
      <c r="H21" s="5">
        <v>0</v>
      </c>
      <c r="I21" s="5">
        <v>0</v>
      </c>
      <c r="J21" s="6">
        <v>0</v>
      </c>
    </row>
    <row r="22" spans="1:10" x14ac:dyDescent="0.3">
      <c r="A22" s="12"/>
      <c r="B22" s="12" t="s">
        <v>23</v>
      </c>
      <c r="C22" s="13">
        <v>17760360.800000001</v>
      </c>
      <c r="D22" s="13">
        <v>20995787.100000001</v>
      </c>
      <c r="E22" s="13">
        <v>5408616.9100000001</v>
      </c>
      <c r="F22" s="13">
        <v>8041965.04</v>
      </c>
      <c r="G22" s="13">
        <v>8041965.04</v>
      </c>
      <c r="H22" s="13">
        <v>6759070.7599999998</v>
      </c>
      <c r="I22" s="13">
        <v>5724806.3099999996</v>
      </c>
      <c r="J22" s="14">
        <v>1034264.45</v>
      </c>
    </row>
    <row r="23" spans="1:10" x14ac:dyDescent="0.3">
      <c r="A23" s="12"/>
      <c r="B23" s="12" t="s">
        <v>16</v>
      </c>
      <c r="C23" s="13">
        <v>153000</v>
      </c>
      <c r="D23" s="13">
        <v>153000</v>
      </c>
      <c r="E23" s="13">
        <v>106542.32</v>
      </c>
      <c r="F23" s="13">
        <v>38515.300000000003</v>
      </c>
      <c r="G23" s="13">
        <v>38515.300000000003</v>
      </c>
      <c r="H23" s="13">
        <v>38515.300000000003</v>
      </c>
      <c r="I23" s="13">
        <v>27757.25</v>
      </c>
      <c r="J23" s="14">
        <v>10758.05</v>
      </c>
    </row>
    <row r="24" spans="1:10" x14ac:dyDescent="0.3">
      <c r="A24" s="12"/>
      <c r="B24" s="12" t="s">
        <v>24</v>
      </c>
      <c r="C24" s="13">
        <v>1001510</v>
      </c>
      <c r="D24" s="13">
        <v>1001510</v>
      </c>
      <c r="E24" s="13">
        <v>977699.73</v>
      </c>
      <c r="F24" s="13">
        <v>19582.75</v>
      </c>
      <c r="G24" s="13">
        <v>19582.75</v>
      </c>
      <c r="H24" s="13">
        <v>6944.79</v>
      </c>
      <c r="I24" s="13">
        <v>3976.1</v>
      </c>
      <c r="J24" s="14">
        <v>2968.69</v>
      </c>
    </row>
    <row r="25" spans="1:10" x14ac:dyDescent="0.3">
      <c r="A25" s="12"/>
      <c r="B25" s="12" t="s">
        <v>13</v>
      </c>
      <c r="C25" s="13">
        <v>68617203.840000004</v>
      </c>
      <c r="D25" s="13">
        <v>73336283.849999994</v>
      </c>
      <c r="E25" s="13">
        <v>9665985.0700000003</v>
      </c>
      <c r="F25" s="13">
        <v>55750731.350000001</v>
      </c>
      <c r="G25" s="13">
        <v>55750731.350000001</v>
      </c>
      <c r="H25" s="13">
        <v>34579350.119999997</v>
      </c>
      <c r="I25" s="13">
        <v>33975379.259999998</v>
      </c>
      <c r="J25" s="14">
        <v>603970.86</v>
      </c>
    </row>
    <row r="26" spans="1:10" x14ac:dyDescent="0.3">
      <c r="A26" s="17" t="s">
        <v>34</v>
      </c>
      <c r="B26" s="18"/>
      <c r="C26" s="19">
        <f>SUM(C21:C25)</f>
        <v>87539074.640000001</v>
      </c>
      <c r="D26" s="19">
        <f t="shared" ref="D26:J26" si="4">SUM(D21:D25)</f>
        <v>95493580.949999988</v>
      </c>
      <c r="E26" s="19">
        <f t="shared" si="4"/>
        <v>16165844.030000001</v>
      </c>
      <c r="F26" s="19">
        <f t="shared" si="4"/>
        <v>63850794.439999998</v>
      </c>
      <c r="G26" s="19">
        <f t="shared" si="4"/>
        <v>63850794.439999998</v>
      </c>
      <c r="H26" s="19">
        <f t="shared" si="4"/>
        <v>41383880.969999999</v>
      </c>
      <c r="I26" s="19">
        <f t="shared" si="4"/>
        <v>39731918.919999994</v>
      </c>
      <c r="J26" s="20">
        <f t="shared" si="4"/>
        <v>1651962.0499999998</v>
      </c>
    </row>
    <row r="27" spans="1:10" x14ac:dyDescent="0.3">
      <c r="A27" s="4" t="s">
        <v>25</v>
      </c>
      <c r="B27" s="4" t="s">
        <v>37</v>
      </c>
      <c r="C27" s="5">
        <v>5000</v>
      </c>
      <c r="D27" s="5">
        <v>5000</v>
      </c>
      <c r="E27" s="5">
        <v>5000</v>
      </c>
      <c r="F27" s="5">
        <v>0</v>
      </c>
      <c r="G27" s="5">
        <v>0</v>
      </c>
      <c r="H27" s="5">
        <v>0</v>
      </c>
      <c r="I27" s="5">
        <v>0</v>
      </c>
      <c r="J27" s="6">
        <v>0</v>
      </c>
    </row>
    <row r="28" spans="1:10" x14ac:dyDescent="0.3">
      <c r="A28" s="12"/>
      <c r="B28" s="12" t="s">
        <v>21</v>
      </c>
      <c r="C28" s="13">
        <v>235000</v>
      </c>
      <c r="D28" s="13">
        <v>235000</v>
      </c>
      <c r="E28" s="13">
        <v>209280.59</v>
      </c>
      <c r="F28" s="13">
        <v>25719.41</v>
      </c>
      <c r="G28" s="13">
        <v>25719.41</v>
      </c>
      <c r="H28" s="13">
        <v>25719.41</v>
      </c>
      <c r="I28" s="13">
        <v>25719.41</v>
      </c>
      <c r="J28" s="14">
        <v>0</v>
      </c>
    </row>
    <row r="29" spans="1:10" x14ac:dyDescent="0.3">
      <c r="A29" s="17" t="s">
        <v>35</v>
      </c>
      <c r="B29" s="18"/>
      <c r="C29" s="19">
        <f t="shared" ref="C29:J29" si="5">SUM(C27:C28)</f>
        <v>240000</v>
      </c>
      <c r="D29" s="19">
        <f t="shared" si="5"/>
        <v>240000</v>
      </c>
      <c r="E29" s="19">
        <f t="shared" si="5"/>
        <v>214280.59</v>
      </c>
      <c r="F29" s="19">
        <f t="shared" si="5"/>
        <v>25719.41</v>
      </c>
      <c r="G29" s="19">
        <f t="shared" si="5"/>
        <v>25719.41</v>
      </c>
      <c r="H29" s="19">
        <f t="shared" si="5"/>
        <v>25719.41</v>
      </c>
      <c r="I29" s="19">
        <f t="shared" si="5"/>
        <v>25719.41</v>
      </c>
      <c r="J29" s="20">
        <f t="shared" si="5"/>
        <v>0</v>
      </c>
    </row>
    <row r="30" spans="1:10" x14ac:dyDescent="0.3">
      <c r="A30" s="4" t="s">
        <v>26</v>
      </c>
      <c r="B30" s="4" t="s">
        <v>11</v>
      </c>
      <c r="C30" s="5">
        <v>311725.8</v>
      </c>
      <c r="D30" s="5">
        <v>311725.8</v>
      </c>
      <c r="E30" s="5">
        <v>140022.32999999999</v>
      </c>
      <c r="F30" s="5">
        <v>69300</v>
      </c>
      <c r="G30" s="5">
        <v>69300</v>
      </c>
      <c r="H30" s="5">
        <v>69300</v>
      </c>
      <c r="I30" s="5">
        <v>69300</v>
      </c>
      <c r="J30" s="6">
        <v>0</v>
      </c>
    </row>
    <row r="31" spans="1:10" x14ac:dyDescent="0.3">
      <c r="A31" s="17" t="s">
        <v>36</v>
      </c>
      <c r="B31" s="18"/>
      <c r="C31" s="19">
        <f>SUM(C30)</f>
        <v>311725.8</v>
      </c>
      <c r="D31" s="19">
        <f t="shared" ref="D31" si="6">SUM(D30)</f>
        <v>311725.8</v>
      </c>
      <c r="E31" s="19">
        <f t="shared" ref="E31" si="7">SUM(E30)</f>
        <v>140022.32999999999</v>
      </c>
      <c r="F31" s="19">
        <f t="shared" ref="F31" si="8">SUM(F30)</f>
        <v>69300</v>
      </c>
      <c r="G31" s="19">
        <f t="shared" ref="G31" si="9">SUM(G30)</f>
        <v>69300</v>
      </c>
      <c r="H31" s="19">
        <f t="shared" ref="H31" si="10">SUM(H30)</f>
        <v>69300</v>
      </c>
      <c r="I31" s="19">
        <f t="shared" ref="I31" si="11">SUM(I30)</f>
        <v>69300</v>
      </c>
      <c r="J31" s="20">
        <f t="shared" ref="J31" si="12">SUM(J30)</f>
        <v>0</v>
      </c>
    </row>
    <row r="32" spans="1:10" x14ac:dyDescent="0.3">
      <c r="A32" s="4" t="s">
        <v>27</v>
      </c>
      <c r="B32" s="4" t="s">
        <v>11</v>
      </c>
      <c r="C32" s="5">
        <v>5385675.4000000004</v>
      </c>
      <c r="D32" s="5">
        <v>5385675.4000000004</v>
      </c>
      <c r="E32" s="5">
        <v>0</v>
      </c>
      <c r="F32" s="5">
        <v>4704670.34</v>
      </c>
      <c r="G32" s="5">
        <v>4704670.34</v>
      </c>
      <c r="H32" s="5">
        <v>4704670.34</v>
      </c>
      <c r="I32" s="5">
        <v>4159971.62</v>
      </c>
      <c r="J32" s="6">
        <v>544698.72</v>
      </c>
    </row>
    <row r="33" spans="1:10" x14ac:dyDescent="0.3">
      <c r="A33" s="17" t="s">
        <v>33</v>
      </c>
      <c r="B33" s="18"/>
      <c r="C33" s="19">
        <f>SUM(C32)</f>
        <v>5385675.4000000004</v>
      </c>
      <c r="D33" s="19">
        <f t="shared" ref="D33" si="13">SUM(D32)</f>
        <v>5385675.4000000004</v>
      </c>
      <c r="E33" s="19">
        <f t="shared" ref="E33" si="14">SUM(E32)</f>
        <v>0</v>
      </c>
      <c r="F33" s="19">
        <f t="shared" ref="F33" si="15">SUM(F32)</f>
        <v>4704670.34</v>
      </c>
      <c r="G33" s="19">
        <f t="shared" ref="G33" si="16">SUM(G32)</f>
        <v>4704670.34</v>
      </c>
      <c r="H33" s="19">
        <f t="shared" ref="H33" si="17">SUM(H32)</f>
        <v>4704670.34</v>
      </c>
      <c r="I33" s="19">
        <f t="shared" ref="I33" si="18">SUM(I32)</f>
        <v>4159971.62</v>
      </c>
      <c r="J33" s="20">
        <f t="shared" ref="J33" si="19">SUM(J32)</f>
        <v>544698.72</v>
      </c>
    </row>
    <row r="34" spans="1:10" x14ac:dyDescent="0.3">
      <c r="A34" s="8" t="s">
        <v>28</v>
      </c>
      <c r="B34" s="9"/>
      <c r="C34" s="10">
        <f t="shared" ref="C34:J34" si="20">SUM(C33,C31,C29,C26,C20,C17,C15,C6)</f>
        <v>383779245.36000001</v>
      </c>
      <c r="D34" s="10">
        <f t="shared" si="20"/>
        <v>392620544.96000004</v>
      </c>
      <c r="E34" s="10">
        <f t="shared" si="20"/>
        <v>40482264.510000005</v>
      </c>
      <c r="F34" s="10">
        <f t="shared" si="20"/>
        <v>316471677.14999998</v>
      </c>
      <c r="G34" s="10">
        <f t="shared" si="20"/>
        <v>316345343.81</v>
      </c>
      <c r="H34" s="10">
        <f t="shared" si="20"/>
        <v>237370033.99999997</v>
      </c>
      <c r="I34" s="10">
        <f t="shared" si="20"/>
        <v>233097732.04999995</v>
      </c>
      <c r="J34" s="11">
        <f t="shared" si="20"/>
        <v>4272301.9499999993</v>
      </c>
    </row>
  </sheetData>
  <printOptions horizontalCentered="1"/>
  <pageMargins left="0.23622047244094491" right="0.23622047244094491" top="0.86614173228346458" bottom="0.74803149606299213" header="0.31496062992125984" footer="0.31496062992125984"/>
  <pageSetup paperSize="9" scale="83" orientation="landscape" r:id="rId1"/>
  <headerFooter>
    <oddHeader>&amp;R&amp;G</oddHeader>
    <oddFooter>&amp;L&amp;8ÁREA ECONÓMICA&amp;C&amp;8&amp;P de &amp;N&amp;R&amp;8Actualizado a 18/10/2022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2019-04-23T08:04:32Z</dcterms:created>
  <dcterms:modified xsi:type="dcterms:W3CDTF">2022-10-18T15:32:24Z</dcterms:modified>
</cp:coreProperties>
</file>