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780"/>
  </bookViews>
  <sheets>
    <sheet name="Sheet1" sheetId="1" r:id="rId1"/>
  </sheets>
  <definedNames>
    <definedName name="_xlnm._FilterDatabase" localSheetId="0" hidden="1">Sheet1!$A$13:$Y$13</definedName>
    <definedName name="page\x2dtotal">Sheet1!$A$178</definedName>
    <definedName name="page\x2dtotal\x2dmaster0">Sheet1!$A$178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43" i="1" l="1"/>
  <c r="V175" i="1"/>
  <c r="W175" i="1"/>
  <c r="X175" i="1"/>
  <c r="V173" i="1"/>
  <c r="W173" i="1"/>
  <c r="X173" i="1"/>
  <c r="V171" i="1"/>
  <c r="W171" i="1"/>
  <c r="X171" i="1"/>
  <c r="V169" i="1"/>
  <c r="W169" i="1"/>
  <c r="X169" i="1"/>
  <c r="V167" i="1"/>
  <c r="W167" i="1"/>
  <c r="X167" i="1"/>
  <c r="V165" i="1"/>
  <c r="W165" i="1"/>
  <c r="X165" i="1"/>
  <c r="V161" i="1"/>
  <c r="W161" i="1"/>
  <c r="X161" i="1"/>
  <c r="V159" i="1"/>
  <c r="W159" i="1"/>
  <c r="X159" i="1"/>
  <c r="V157" i="1"/>
  <c r="W157" i="1"/>
  <c r="X157" i="1"/>
  <c r="V155" i="1"/>
  <c r="W155" i="1"/>
  <c r="X155" i="1"/>
  <c r="V153" i="1"/>
  <c r="W153" i="1"/>
  <c r="X153" i="1"/>
  <c r="V150" i="1"/>
  <c r="W150" i="1"/>
  <c r="X150" i="1"/>
  <c r="V147" i="1"/>
  <c r="W147" i="1"/>
  <c r="X147" i="1"/>
  <c r="V143" i="1"/>
  <c r="W143" i="1"/>
  <c r="X143" i="1"/>
  <c r="U153" i="1"/>
  <c r="U169" i="1"/>
  <c r="U167" i="1"/>
  <c r="U143" i="1"/>
  <c r="U147" i="1"/>
  <c r="U150" i="1"/>
  <c r="U155" i="1"/>
  <c r="U157" i="1"/>
  <c r="U159" i="1"/>
  <c r="U161" i="1"/>
  <c r="U165" i="1"/>
  <c r="U171" i="1"/>
  <c r="U173" i="1"/>
  <c r="U175" i="1"/>
  <c r="T175" i="1"/>
  <c r="T173" i="1"/>
  <c r="T171" i="1"/>
  <c r="T169" i="1"/>
  <c r="T167" i="1"/>
  <c r="T165" i="1"/>
  <c r="T161" i="1"/>
  <c r="T159" i="1"/>
  <c r="T157" i="1"/>
  <c r="T155" i="1"/>
  <c r="T153" i="1"/>
  <c r="T150" i="1"/>
  <c r="T147" i="1"/>
  <c r="T143" i="1"/>
  <c r="R175" i="1"/>
  <c r="R173" i="1"/>
  <c r="R171" i="1"/>
  <c r="R169" i="1"/>
  <c r="R167" i="1"/>
  <c r="R165" i="1"/>
  <c r="R161" i="1"/>
  <c r="R159" i="1"/>
  <c r="R157" i="1"/>
  <c r="R155" i="1"/>
  <c r="R153" i="1"/>
  <c r="R150" i="1"/>
  <c r="R147" i="1"/>
  <c r="R143" i="1"/>
  <c r="M175" i="1"/>
  <c r="N175" i="1"/>
  <c r="M173" i="1"/>
  <c r="N173" i="1"/>
  <c r="M171" i="1"/>
  <c r="N171" i="1"/>
  <c r="M169" i="1"/>
  <c r="N169" i="1"/>
  <c r="M167" i="1"/>
  <c r="N167" i="1"/>
  <c r="M165" i="1"/>
  <c r="N165" i="1"/>
  <c r="M159" i="1"/>
  <c r="N159" i="1"/>
  <c r="M161" i="1"/>
  <c r="N161" i="1"/>
  <c r="M157" i="1"/>
  <c r="N157" i="1"/>
  <c r="M155" i="1"/>
  <c r="N155" i="1"/>
  <c r="M153" i="1"/>
  <c r="N153" i="1"/>
  <c r="M150" i="1"/>
  <c r="N150" i="1"/>
  <c r="M147" i="1"/>
  <c r="N147" i="1"/>
  <c r="M143" i="1"/>
  <c r="M140" i="1"/>
  <c r="N140" i="1"/>
  <c r="M138" i="1"/>
  <c r="N138" i="1"/>
  <c r="M136" i="1"/>
  <c r="N136" i="1"/>
  <c r="M134" i="1"/>
  <c r="N134" i="1"/>
  <c r="M132" i="1"/>
  <c r="N132" i="1"/>
  <c r="M130" i="1"/>
  <c r="N130" i="1"/>
  <c r="M128" i="1"/>
  <c r="N128" i="1"/>
  <c r="M96" i="1"/>
  <c r="N96" i="1"/>
  <c r="M89" i="1"/>
  <c r="N89" i="1"/>
  <c r="M66" i="1"/>
  <c r="N66" i="1"/>
  <c r="M63" i="1"/>
  <c r="N63" i="1"/>
  <c r="M56" i="1"/>
  <c r="N56" i="1"/>
  <c r="M50" i="1"/>
  <c r="N50" i="1"/>
  <c r="M48" i="1"/>
  <c r="N48" i="1"/>
  <c r="M41" i="1"/>
  <c r="N41" i="1"/>
  <c r="M38" i="1"/>
  <c r="N38" i="1"/>
  <c r="M26" i="1"/>
  <c r="N26" i="1"/>
  <c r="M24" i="1"/>
  <c r="N24" i="1"/>
  <c r="M20" i="1"/>
  <c r="N20" i="1"/>
  <c r="M17" i="1"/>
  <c r="N17" i="1"/>
  <c r="P176" i="1"/>
  <c r="O175" i="1"/>
  <c r="Q175" i="1"/>
  <c r="Q176" i="1" s="1"/>
  <c r="L175" i="1"/>
  <c r="O173" i="1"/>
  <c r="Q173" i="1"/>
  <c r="L173" i="1"/>
  <c r="O171" i="1"/>
  <c r="Q171" i="1"/>
  <c r="L171" i="1"/>
  <c r="O169" i="1"/>
  <c r="Q169" i="1"/>
  <c r="L169" i="1"/>
  <c r="L176" i="1" s="1"/>
  <c r="O167" i="1"/>
  <c r="Q167" i="1"/>
  <c r="L167" i="1"/>
  <c r="O165" i="1"/>
  <c r="Q165" i="1"/>
  <c r="L165" i="1"/>
  <c r="O161" i="1"/>
  <c r="Q161" i="1"/>
  <c r="L161" i="1"/>
  <c r="O159" i="1"/>
  <c r="Q159" i="1"/>
  <c r="L159" i="1"/>
  <c r="O157" i="1"/>
  <c r="Q157" i="1"/>
  <c r="L157" i="1"/>
  <c r="O155" i="1"/>
  <c r="Q155" i="1"/>
  <c r="L155" i="1"/>
  <c r="O153" i="1"/>
  <c r="Q153" i="1"/>
  <c r="L153" i="1"/>
  <c r="Q143" i="1"/>
  <c r="O150" i="1"/>
  <c r="Q150" i="1"/>
  <c r="L150" i="1"/>
  <c r="O147" i="1"/>
  <c r="Q147" i="1"/>
  <c r="L147" i="1"/>
  <c r="K175" i="1"/>
  <c r="K173" i="1"/>
  <c r="K171" i="1"/>
  <c r="K169" i="1"/>
  <c r="K167" i="1"/>
  <c r="J176" i="1" s="1"/>
  <c r="K165" i="1"/>
  <c r="K161" i="1"/>
  <c r="K159" i="1"/>
  <c r="K157" i="1"/>
  <c r="K155" i="1"/>
  <c r="K153" i="1"/>
  <c r="K150" i="1"/>
  <c r="H175" i="1"/>
  <c r="I175" i="1"/>
  <c r="I173" i="1"/>
  <c r="I176" i="1" s="1"/>
  <c r="H173" i="1"/>
  <c r="H176" i="1" s="1"/>
  <c r="H171" i="1"/>
  <c r="I171" i="1"/>
  <c r="H169" i="1"/>
  <c r="I169" i="1"/>
  <c r="H167" i="1"/>
  <c r="I167" i="1"/>
  <c r="H165" i="1"/>
  <c r="I165" i="1"/>
  <c r="H161" i="1"/>
  <c r="I161" i="1"/>
  <c r="H159" i="1"/>
  <c r="I159" i="1"/>
  <c r="H157" i="1"/>
  <c r="I157" i="1"/>
  <c r="H155" i="1"/>
  <c r="I155" i="1"/>
  <c r="H153" i="1"/>
  <c r="I153" i="1"/>
  <c r="H150" i="1"/>
  <c r="I150" i="1"/>
  <c r="J147" i="1"/>
  <c r="H147" i="1"/>
  <c r="I147" i="1"/>
  <c r="L143" i="1"/>
  <c r="H143" i="1"/>
  <c r="I143" i="1"/>
  <c r="I140" i="1"/>
  <c r="H140" i="1"/>
  <c r="U140" i="1"/>
  <c r="V140" i="1"/>
  <c r="W140" i="1"/>
  <c r="X140" i="1"/>
  <c r="Q140" i="1"/>
  <c r="R140" i="1"/>
  <c r="T140" i="1"/>
  <c r="U138" i="1"/>
  <c r="V138" i="1"/>
  <c r="W138" i="1"/>
  <c r="X138" i="1"/>
  <c r="Q138" i="1"/>
  <c r="R138" i="1"/>
  <c r="T138" i="1"/>
  <c r="U136" i="1"/>
  <c r="V136" i="1"/>
  <c r="W136" i="1"/>
  <c r="X136" i="1"/>
  <c r="Q136" i="1"/>
  <c r="R136" i="1"/>
  <c r="R176" i="1" s="1"/>
  <c r="T136" i="1"/>
  <c r="U134" i="1"/>
  <c r="V134" i="1"/>
  <c r="W134" i="1"/>
  <c r="X134" i="1"/>
  <c r="Q134" i="1"/>
  <c r="R134" i="1"/>
  <c r="T134" i="1"/>
  <c r="U132" i="1"/>
  <c r="V132" i="1"/>
  <c r="W132" i="1"/>
  <c r="X132" i="1"/>
  <c r="Q132" i="1"/>
  <c r="R132" i="1"/>
  <c r="T132" i="1"/>
  <c r="W130" i="1"/>
  <c r="X130" i="1"/>
  <c r="V130" i="1"/>
  <c r="U130" i="1"/>
  <c r="T130" i="1"/>
  <c r="R130" i="1"/>
  <c r="Q130" i="1"/>
  <c r="I66" i="1"/>
  <c r="H66" i="1"/>
  <c r="K66" i="1"/>
  <c r="L66" i="1"/>
  <c r="L63" i="1"/>
  <c r="K63" i="1"/>
  <c r="I63" i="1"/>
  <c r="H63" i="1"/>
  <c r="L56" i="1"/>
  <c r="K56" i="1"/>
  <c r="I56" i="1"/>
  <c r="H56" i="1"/>
  <c r="L50" i="1"/>
  <c r="K50" i="1"/>
  <c r="I50" i="1"/>
  <c r="H50" i="1"/>
  <c r="H48" i="1"/>
  <c r="I48" i="1"/>
  <c r="K48" i="1"/>
  <c r="L48" i="1"/>
  <c r="T41" i="1"/>
  <c r="R41" i="1"/>
  <c r="Q41" i="1"/>
  <c r="O41" i="1"/>
  <c r="L41" i="1"/>
  <c r="K41" i="1"/>
  <c r="I41" i="1"/>
  <c r="H41" i="1"/>
  <c r="G175" i="1"/>
  <c r="G173" i="1"/>
  <c r="G171" i="1"/>
  <c r="G176" i="1" s="1"/>
  <c r="G169" i="1"/>
  <c r="G167" i="1"/>
  <c r="G165" i="1"/>
  <c r="G161" i="1"/>
  <c r="G159" i="1"/>
  <c r="G157" i="1"/>
  <c r="G155" i="1"/>
  <c r="G153" i="1"/>
  <c r="G150" i="1"/>
  <c r="G147" i="1"/>
  <c r="G143" i="1"/>
  <c r="G140" i="1"/>
  <c r="G66" i="1"/>
  <c r="G63" i="1"/>
  <c r="G56" i="1"/>
  <c r="G50" i="1"/>
  <c r="G48" i="1"/>
  <c r="G41" i="1"/>
  <c r="F66" i="1"/>
  <c r="F63" i="1"/>
  <c r="F56" i="1"/>
  <c r="F50" i="1"/>
  <c r="F48" i="1"/>
  <c r="F41" i="1"/>
  <c r="F175" i="1"/>
  <c r="F173" i="1"/>
  <c r="F171" i="1"/>
  <c r="F169" i="1"/>
  <c r="F176" i="1" s="1"/>
  <c r="F167" i="1"/>
  <c r="F165" i="1"/>
  <c r="F161" i="1"/>
  <c r="F159" i="1"/>
  <c r="F157" i="1"/>
  <c r="F155" i="1"/>
  <c r="O143" i="1"/>
  <c r="O140" i="1"/>
  <c r="O138" i="1"/>
  <c r="O136" i="1"/>
  <c r="O134" i="1"/>
  <c r="O132" i="1"/>
  <c r="O130" i="1"/>
  <c r="O176" i="1" s="1"/>
  <c r="I138" i="1"/>
  <c r="G138" i="1"/>
  <c r="H138" i="1"/>
  <c r="I136" i="1"/>
  <c r="H136" i="1"/>
  <c r="G136" i="1"/>
  <c r="K143" i="1"/>
  <c r="K140" i="1"/>
  <c r="K138" i="1"/>
  <c r="K136" i="1"/>
  <c r="L136" i="1"/>
  <c r="L138" i="1"/>
  <c r="L140" i="1"/>
  <c r="L130" i="1"/>
  <c r="L132" i="1"/>
  <c r="L134" i="1"/>
  <c r="G134" i="1"/>
  <c r="H134" i="1"/>
  <c r="I134" i="1"/>
  <c r="K134" i="1"/>
  <c r="K132" i="1"/>
  <c r="K130" i="1"/>
  <c r="I132" i="1"/>
  <c r="H132" i="1"/>
  <c r="G132" i="1"/>
  <c r="I130" i="1"/>
  <c r="H130" i="1"/>
  <c r="G130" i="1"/>
  <c r="F153" i="1"/>
  <c r="F150" i="1"/>
  <c r="F147" i="1"/>
  <c r="F143" i="1"/>
  <c r="F140" i="1"/>
  <c r="F138" i="1"/>
  <c r="F136" i="1"/>
  <c r="F134" i="1"/>
  <c r="F132" i="1"/>
  <c r="F130" i="1"/>
  <c r="F128" i="1"/>
  <c r="G128" i="1"/>
  <c r="H128" i="1"/>
  <c r="I128" i="1"/>
  <c r="K128" i="1"/>
  <c r="L128" i="1"/>
  <c r="O128" i="1"/>
  <c r="Q128" i="1"/>
  <c r="R128" i="1"/>
  <c r="T128" i="1"/>
  <c r="U128" i="1"/>
  <c r="V128" i="1"/>
  <c r="W128" i="1"/>
  <c r="X128" i="1"/>
  <c r="X96" i="1"/>
  <c r="W96" i="1"/>
  <c r="V96" i="1"/>
  <c r="U96" i="1"/>
  <c r="T96" i="1"/>
  <c r="R96" i="1"/>
  <c r="Q96" i="1"/>
  <c r="O96" i="1"/>
  <c r="L96" i="1"/>
  <c r="K96" i="1"/>
  <c r="I96" i="1"/>
  <c r="H96" i="1"/>
  <c r="G96" i="1"/>
  <c r="F96" i="1"/>
  <c r="L89" i="1"/>
  <c r="K89" i="1"/>
  <c r="I89" i="1"/>
  <c r="H89" i="1"/>
  <c r="G89" i="1"/>
  <c r="F89" i="1"/>
  <c r="O89" i="1"/>
  <c r="Q89" i="1"/>
  <c r="R89" i="1"/>
  <c r="T89" i="1"/>
  <c r="U89" i="1"/>
  <c r="V89" i="1"/>
  <c r="W89" i="1"/>
  <c r="X89" i="1"/>
  <c r="O63" i="1"/>
  <c r="Q63" i="1"/>
  <c r="R63" i="1"/>
  <c r="T63" i="1"/>
  <c r="T56" i="1"/>
  <c r="R56" i="1"/>
  <c r="Q56" i="1"/>
  <c r="O56" i="1"/>
  <c r="O50" i="1"/>
  <c r="Q50" i="1"/>
  <c r="R50" i="1"/>
  <c r="T50" i="1"/>
  <c r="T48" i="1"/>
  <c r="R48" i="1"/>
  <c r="Q48" i="1"/>
  <c r="O48" i="1"/>
  <c r="O66" i="1"/>
  <c r="Q66" i="1"/>
  <c r="R66" i="1"/>
  <c r="T66" i="1"/>
  <c r="V66" i="1"/>
  <c r="U66" i="1"/>
  <c r="U63" i="1"/>
  <c r="V63" i="1"/>
  <c r="U56" i="1"/>
  <c r="V56" i="1"/>
  <c r="U50" i="1"/>
  <c r="U48" i="1"/>
  <c r="U41" i="1"/>
  <c r="V50" i="1"/>
  <c r="V48" i="1"/>
  <c r="V41" i="1"/>
  <c r="W66" i="1"/>
  <c r="W63" i="1"/>
  <c r="W56" i="1"/>
  <c r="W50" i="1"/>
  <c r="W48" i="1"/>
  <c r="W41" i="1"/>
  <c r="X66" i="1"/>
  <c r="X63" i="1"/>
  <c r="X56" i="1"/>
  <c r="X50" i="1"/>
  <c r="X48" i="1"/>
  <c r="X41" i="1"/>
  <c r="X38" i="1"/>
  <c r="W38" i="1"/>
  <c r="V38" i="1"/>
  <c r="U38" i="1"/>
  <c r="T38" i="1"/>
  <c r="X26" i="1"/>
  <c r="W26" i="1"/>
  <c r="V26" i="1"/>
  <c r="U26" i="1"/>
  <c r="R38" i="1"/>
  <c r="Q38" i="1"/>
  <c r="O38" i="1"/>
  <c r="R26" i="1"/>
  <c r="Q26" i="1"/>
  <c r="O26" i="1"/>
  <c r="L26" i="1"/>
  <c r="J26" i="1"/>
  <c r="L38" i="1"/>
  <c r="K38" i="1"/>
  <c r="I38" i="1"/>
  <c r="H38" i="1"/>
  <c r="G38" i="1"/>
  <c r="F38" i="1"/>
  <c r="I26" i="1"/>
  <c r="H26" i="1"/>
  <c r="G26" i="1"/>
  <c r="F26" i="1"/>
  <c r="L24" i="1"/>
  <c r="J24" i="1"/>
  <c r="I24" i="1"/>
  <c r="H24" i="1"/>
  <c r="G24" i="1"/>
  <c r="F24" i="1"/>
  <c r="O24" i="1"/>
  <c r="Q24" i="1"/>
  <c r="R24" i="1"/>
  <c r="T24" i="1"/>
  <c r="T26" i="1" s="1"/>
  <c r="U24" i="1"/>
  <c r="V24" i="1"/>
  <c r="W24" i="1"/>
  <c r="X24" i="1"/>
  <c r="X20" i="1"/>
  <c r="W20" i="1"/>
  <c r="V20" i="1"/>
  <c r="U20" i="1"/>
  <c r="S20" i="1"/>
  <c r="R20" i="1"/>
  <c r="Q20" i="1"/>
  <c r="O20" i="1"/>
  <c r="L20" i="1"/>
  <c r="J20" i="1"/>
  <c r="I20" i="1"/>
  <c r="H20" i="1"/>
  <c r="G20" i="1"/>
  <c r="F20" i="1"/>
  <c r="X17" i="1"/>
  <c r="W17" i="1"/>
  <c r="V17" i="1"/>
  <c r="U17" i="1"/>
  <c r="T17" i="1"/>
  <c r="R17" i="1"/>
  <c r="Q17" i="1"/>
  <c r="O17" i="1"/>
  <c r="L17" i="1"/>
  <c r="J17" i="1"/>
  <c r="I17" i="1"/>
  <c r="H17" i="1"/>
  <c r="G17" i="1"/>
  <c r="F17" i="1"/>
  <c r="S176" i="1" l="1"/>
  <c r="V176" i="1"/>
  <c r="X176" i="1"/>
  <c r="W176" i="1"/>
  <c r="U176" i="1"/>
  <c r="N176" i="1"/>
  <c r="M176" i="1"/>
</calcChain>
</file>

<file path=xl/sharedStrings.xml><?xml version="1.0" encoding="utf-8"?>
<sst xmlns="http://schemas.openxmlformats.org/spreadsheetml/2006/main" count="665" uniqueCount="291">
  <si>
    <t>UNIVERSIDAD POLITECNICA DE MADRID</t>
  </si>
  <si>
    <t>Etiqueta</t>
  </si>
  <si>
    <t>Entidad</t>
  </si>
  <si>
    <t>Saldo 31/12 Eje. Ant.</t>
  </si>
  <si>
    <t>Amort. Acum. 31/12 Eje. Ant.</t>
  </si>
  <si>
    <t>Amort. Acum. Bajas Eje. Ant.</t>
  </si>
  <si>
    <t>Altas ejercicio</t>
  </si>
  <si>
    <t>Amortización ejercicio</t>
  </si>
  <si>
    <t>Atrasos amortización</t>
  </si>
  <si>
    <t>% Amort. Realizado</t>
  </si>
  <si>
    <t>Amort. Acum. 31/12</t>
  </si>
  <si>
    <t>Bajas ejercicio</t>
  </si>
  <si>
    <t>Amort. Acum. Bajas ejerc.</t>
  </si>
  <si>
    <t>Reincoporaciones</t>
  </si>
  <si>
    <t>Amort. Acum. Reinc.</t>
  </si>
  <si>
    <t>VNC Ejerc. Actual</t>
  </si>
  <si>
    <t>Saldo 31/12</t>
  </si>
  <si>
    <t>No amortizable</t>
  </si>
  <si>
    <t>Diferencia cambio estado</t>
  </si>
  <si>
    <t>000101</t>
  </si>
  <si>
    <t>Edificio</t>
  </si>
  <si>
    <t>000201</t>
  </si>
  <si>
    <t>000301</t>
  </si>
  <si>
    <t>000501</t>
  </si>
  <si>
    <t>000502</t>
  </si>
  <si>
    <t>030101</t>
  </si>
  <si>
    <t>030102</t>
  </si>
  <si>
    <t>030103</t>
  </si>
  <si>
    <t>040101</t>
  </si>
  <si>
    <t>050101</t>
  </si>
  <si>
    <t>050102</t>
  </si>
  <si>
    <t>050103</t>
  </si>
  <si>
    <t>050104</t>
  </si>
  <si>
    <t>050105</t>
  </si>
  <si>
    <t>050106</t>
  </si>
  <si>
    <t>050107</t>
  </si>
  <si>
    <t>050108</t>
  </si>
  <si>
    <t>050109</t>
  </si>
  <si>
    <t>050110</t>
  </si>
  <si>
    <t>050111</t>
  </si>
  <si>
    <t>050201</t>
  </si>
  <si>
    <t>050202</t>
  </si>
  <si>
    <t>060101</t>
  </si>
  <si>
    <t>060102</t>
  </si>
  <si>
    <t>060103</t>
  </si>
  <si>
    <t>060201</t>
  </si>
  <si>
    <t>060301</t>
  </si>
  <si>
    <t>060401</t>
  </si>
  <si>
    <t>080101</t>
  </si>
  <si>
    <t>090101</t>
  </si>
  <si>
    <t>090102</t>
  </si>
  <si>
    <t>090103</t>
  </si>
  <si>
    <t>090104</t>
  </si>
  <si>
    <t>090105</t>
  </si>
  <si>
    <t>100101</t>
  </si>
  <si>
    <t>100102</t>
  </si>
  <si>
    <t>100103</t>
  </si>
  <si>
    <t>100104</t>
  </si>
  <si>
    <t>100105</t>
  </si>
  <si>
    <t>100106</t>
  </si>
  <si>
    <t>110101</t>
  </si>
  <si>
    <t>110102</t>
  </si>
  <si>
    <t>130101</t>
  </si>
  <si>
    <t>130102</t>
  </si>
  <si>
    <t>130103</t>
  </si>
  <si>
    <t>130104</t>
  </si>
  <si>
    <t>130105</t>
  </si>
  <si>
    <t>130106</t>
  </si>
  <si>
    <t>130107</t>
  </si>
  <si>
    <t>130108</t>
  </si>
  <si>
    <t>130109</t>
  </si>
  <si>
    <t>130110</t>
  </si>
  <si>
    <t>130111</t>
  </si>
  <si>
    <t>130112</t>
  </si>
  <si>
    <t>130113</t>
  </si>
  <si>
    <t>130114</t>
  </si>
  <si>
    <t>130115</t>
  </si>
  <si>
    <t>130116</t>
  </si>
  <si>
    <t>130117</t>
  </si>
  <si>
    <t>130118</t>
  </si>
  <si>
    <t>130119</t>
  </si>
  <si>
    <t>130120</t>
  </si>
  <si>
    <t>130121</t>
  </si>
  <si>
    <t>130122</t>
  </si>
  <si>
    <t>140101</t>
  </si>
  <si>
    <t>140102</t>
  </si>
  <si>
    <t>140103</t>
  </si>
  <si>
    <t>140104</t>
  </si>
  <si>
    <t>140105</t>
  </si>
  <si>
    <t>140106</t>
  </si>
  <si>
    <t>150101</t>
  </si>
  <si>
    <t>150102</t>
  </si>
  <si>
    <t>150103</t>
  </si>
  <si>
    <t>150104</t>
  </si>
  <si>
    <t>150105</t>
  </si>
  <si>
    <t>150106</t>
  </si>
  <si>
    <t>150107</t>
  </si>
  <si>
    <t>150108</t>
  </si>
  <si>
    <t>150109</t>
  </si>
  <si>
    <t>150201</t>
  </si>
  <si>
    <t>150202</t>
  </si>
  <si>
    <t>150203</t>
  </si>
  <si>
    <t>150204</t>
  </si>
  <si>
    <t>150205</t>
  </si>
  <si>
    <t>150206</t>
  </si>
  <si>
    <t>150207</t>
  </si>
  <si>
    <t>150208</t>
  </si>
  <si>
    <t>150209</t>
  </si>
  <si>
    <t>150210</t>
  </si>
  <si>
    <t>150211</t>
  </si>
  <si>
    <t>150212</t>
  </si>
  <si>
    <t>150213</t>
  </si>
  <si>
    <t>150214</t>
  </si>
  <si>
    <t>150215</t>
  </si>
  <si>
    <t>150301</t>
  </si>
  <si>
    <t>150302</t>
  </si>
  <si>
    <t>150303</t>
  </si>
  <si>
    <t>150304</t>
  </si>
  <si>
    <t>150305</t>
  </si>
  <si>
    <t>150306</t>
  </si>
  <si>
    <t>150307</t>
  </si>
  <si>
    <t>230059</t>
  </si>
  <si>
    <t>230061</t>
  </si>
  <si>
    <t>230063</t>
  </si>
  <si>
    <t>230094</t>
  </si>
  <si>
    <t>360101</t>
  </si>
  <si>
    <t>370101</t>
  </si>
  <si>
    <t>540101</t>
  </si>
  <si>
    <t>540102</t>
  </si>
  <si>
    <t>560101</t>
  </si>
  <si>
    <t>560102</t>
  </si>
  <si>
    <t>560103</t>
  </si>
  <si>
    <t>580101</t>
  </si>
  <si>
    <t>580102</t>
  </si>
  <si>
    <t>600101</t>
  </si>
  <si>
    <t>600102</t>
  </si>
  <si>
    <t>620101</t>
  </si>
  <si>
    <t>890101</t>
  </si>
  <si>
    <t>900101</t>
  </si>
  <si>
    <t>920101</t>
  </si>
  <si>
    <t>930101</t>
  </si>
  <si>
    <t>930102</t>
  </si>
  <si>
    <t>930201</t>
  </si>
  <si>
    <t>950101</t>
  </si>
  <si>
    <t>960101</t>
  </si>
  <si>
    <t>970101</t>
  </si>
  <si>
    <t>980101</t>
  </si>
  <si>
    <t>990101</t>
  </si>
  <si>
    <t>Total</t>
  </si>
  <si>
    <t>DESCRIPCIÓN</t>
  </si>
  <si>
    <t>CALIFICACIÓN JURÍDICA</t>
  </si>
  <si>
    <t>000101 RECTORADO- EDIFICIO A</t>
  </si>
  <si>
    <t>DEMANIAL</t>
  </si>
  <si>
    <t>000201 RECTORADO - EDIFICIO B</t>
  </si>
  <si>
    <t>000301 RECTORADO - EDIFICIO C</t>
  </si>
  <si>
    <t xml:space="preserve">000501 RESIDENCIA LUCAS OLAZABAL - EDIFICIO 1 (ANTIGUO 000102) </t>
  </si>
  <si>
    <t>000502 RESIDENCIA LUCAS OLAZABAL - EDIFICIO 2 (ANTIGUO 000103)</t>
  </si>
  <si>
    <t>030101 ETS  ARQUITECTURA - EDIFICIO 1</t>
  </si>
  <si>
    <t>030102 ETS  ARQUITECTURA - EDIFICIO 2</t>
  </si>
  <si>
    <t>030103 ETS  ARQUITECTURA - EDIFICIO 3 - PUERTA LATINA</t>
  </si>
  <si>
    <t>040101 ETSI  CAMINOS, CANALES Y P. - EDIFICIO 1 PRINCIPAL</t>
  </si>
  <si>
    <t>050101 ETSI  INDUSTRIALES - EDIFICIO 1 - ESCUELA SUPERIOR</t>
  </si>
  <si>
    <t>050102 ETSI INDUSTRIALES - EDIFICIO 2 - LAB. TECNOLOGÍA QUÍMICA</t>
  </si>
  <si>
    <t>050103 ETSI INDUSTRIALES - EDIFICIO 3 - LABORATORIO HIDRÁULICA</t>
  </si>
  <si>
    <t>050104 ETSI INDUSTRIALES - EDIFICIO 4 - L. TECNOLOGÍA Y FÍSICA NUCLEAR</t>
  </si>
  <si>
    <t>050105 ETSI INDUSTRIALES - EDIFICIO 5 - LABORATORIO DE AUTOMÁTICA</t>
  </si>
  <si>
    <t>050106 ETSI INDUSTRIALES - EDIFICIO 6 - GIMNASIO</t>
  </si>
  <si>
    <t>050107 ETSI INDUSTRIALES - EDIFICIO 7 - LABORATORIO CENTRAL</t>
  </si>
  <si>
    <t>050108 ETSI INDUSTRIALES - EDIFICIO 8 - CITEF</t>
  </si>
  <si>
    <t>050109 ETSI INDUSTRIALES - EDIFICIO 9 - VESTUARIOS</t>
  </si>
  <si>
    <t>050110 ETSI INDUSTRIALES - EDIFICIO 10 - CEMIM</t>
  </si>
  <si>
    <t>050111 ETSI INDUSTRIALES  - EDIFICIO 11 - FRONTÓN</t>
  </si>
  <si>
    <t>050201 INSIA - EDIFICIO 1-</t>
  </si>
  <si>
    <t>050202 INSIA - EDIFICIO 2</t>
  </si>
  <si>
    <t>060101 ETSI MINAS Y ENERGÍA - EDIFICIO 1</t>
  </si>
  <si>
    <t>060102 ETSI MINAS Y ENERGIA - EDIFICIO 2</t>
  </si>
  <si>
    <t>060103 ETSI MINAS Y ENERGIA - EDIFICIO 3</t>
  </si>
  <si>
    <t>060201 ETSI MINAS Y ENERGIA - EDIFICIO  ALENZA (I)</t>
  </si>
  <si>
    <t xml:space="preserve">060301  ETSI MINAS Y ENERGIA - EDIFICIO  ALENZA-ARRENDAMIENTO FINANCIERO </t>
  </si>
  <si>
    <t>060401  ETSI MINAS Y ENERGIA - EDIFICIO  ALENZA (II)</t>
  </si>
  <si>
    <t>080101 ETSI NAVALES - EDIFICIO 1</t>
  </si>
  <si>
    <t>090101 ETSI TELECOMUNICACIÓN - EDIFICIO 1 - EDIFICIO PRINCIPAL</t>
  </si>
  <si>
    <t>090102 ETSI TELECOMUNICACION - EDIFICIO 2 - EDIFICIO B</t>
  </si>
  <si>
    <t>090103 ETSI TELECOMUNICACION - EDIFICIO 3 - EDIFICIO C</t>
  </si>
  <si>
    <t>090104 ETSI TELECOMUNICACION - EDIFICIO 4 - EDIFICIO D BIBLIOTECA ORIG</t>
  </si>
  <si>
    <t>090105 ETSI TELECOMUNICACION - EDIFICIO 5 - EDIFICIO D AMPLIACION BIBLIOTECA</t>
  </si>
  <si>
    <t>100101 ETSI INFORMÁTICOS - EDIFICIO 1</t>
  </si>
  <si>
    <t>100102 ETSI INFORMATICOS - EDIFICIO 2</t>
  </si>
  <si>
    <t>100103 ETSI INFORMATICOS - EDIFICIO 3</t>
  </si>
  <si>
    <t>100104 ETSI INFORMATICOS - EDIFICIO 4</t>
  </si>
  <si>
    <t>100105 ETSI INFORMATICOS - EDIFICIO 5</t>
  </si>
  <si>
    <t>100106 ETSI INFORMATICOS - EDIFICIO 6</t>
  </si>
  <si>
    <t xml:space="preserve">110101 CAIT - EDIFICIO 1 </t>
  </si>
  <si>
    <t xml:space="preserve">110102 CAIT - EDIFICIO 2 </t>
  </si>
  <si>
    <t>130101 ETSI MONTES, FORESTAL Y DEL MEDIO NATURAL (ANTIGUO 550101) - EDIFICIO 1</t>
  </si>
  <si>
    <t>130102 ETSI MONTES, FORESTAL Y DEL MEDIO NATURAL (ANTIGUO 550102) - EDIFICIO 2</t>
  </si>
  <si>
    <t>130103 ETSI MONTES, FORESTAL Y DEL MEDIO NATURAL (ANTIGUO 550103) - EDIFICIO 3</t>
  </si>
  <si>
    <t>130104 ETSI MONTES, FORESTAL Y DEL MEDIO NATURAL (ANTIGUO 070101) - EDIFICIO 4</t>
  </si>
  <si>
    <t>130105 ETSI MONTES, FORESTAL Y DEL MEDIO NATURAL (ANTIGUO 070102) - EDIFICIO 5</t>
  </si>
  <si>
    <t>130106 ETSI MONTES, FORESTAL Y DEL MEDIO NATURAL (ANTIGUO 070103) - EDIFICIO 6</t>
  </si>
  <si>
    <t>130107 ETSI MONTES, FORESTAL Y DEL MEDIO NATURAL (ANTIGUO 070104) - EDIFICIO 7</t>
  </si>
  <si>
    <t>130108 ETSI MONTES, FORESTAL Y DEL MEDIO NATURAL (ANTIGUO 070105) - EDIFICIO 8</t>
  </si>
  <si>
    <t>130109 ETSI MONTES, FORESTAL Y DEL MEDIO NATURAL (ANTIGUO 070106) - EDIFICIO 9</t>
  </si>
  <si>
    <t>130110 ETSI MONTES, FORESTAL Y DEL MEDIO NATURAL (ANTIGUO 070107) - EDIFICIO 10</t>
  </si>
  <si>
    <t>130111 ETSI MONTES, FORESTAL Y DEL MEDIO NATURAL (ANTIGUO 070108) - EDIFICIO 11</t>
  </si>
  <si>
    <t>130112 ETSI MONTES, FORESTAL Y DEL MEDIO NATURAL (ANTIGUO 070109) - EDIFICIO 12</t>
  </si>
  <si>
    <t>130113 ETSI MONTES, FORESTAL Y DEL MEDIO NATURAL (ANTIGUO 070110) - EDIFICIO 13</t>
  </si>
  <si>
    <t>130114 ETSI MONTES, FORESTAL Y DEL MEDIO NATURAL (ANTIGUO 070111) - EDIFICIO 14</t>
  </si>
  <si>
    <t>130115 ETSI MONTES, FORESTAL Y DEL MEDIO NATURAL (ANTIGUO 070112) - EDIFICIO 15</t>
  </si>
  <si>
    <t>130116 ETSI MONTES, FORESTAL Y DEL MEDIO NATURAL (ANTIGUO 070113) - EDIFICIO 16</t>
  </si>
  <si>
    <t>130117 ETSI MONTES, FORESTAL Y DEL MEDIO NATURAL(ANTIGUO  070114) - EDIFICIO 17</t>
  </si>
  <si>
    <t>130118 ETSI MONTES, FORESTAL Y DEL MEDIO NATURAL (ANTIGUO 070115) - EDIFICIO 18</t>
  </si>
  <si>
    <t>130119 ETSI MONTES, FORESTAL Y DEL MEDIO NATURAL (ANTIGUO 070116) - EDIFICIO 19</t>
  </si>
  <si>
    <t>130120 ETSI MONTES, FORESTAL Y DEL MEDIO NATURAL (ANTIGUO 070117) - EDIFICIO 20</t>
  </si>
  <si>
    <t>130121 ETSI MONTES, FORESTAL Y DEL MEDIO NATURAL (ANTIGUO 070118) - EDIFICIO 21</t>
  </si>
  <si>
    <t>130122 ETSI MONTES, FORESTAL Y DEL MEDIO NATURAL (ANTIGUO 070119) - EDIFICIO 22</t>
  </si>
  <si>
    <t>140101 ETSI AERONAUTICA Y DEL ESPACIO (ANTIGUO 010101)- EDIFICIO 1</t>
  </si>
  <si>
    <t>140102 ETSI AERONAUTICA Y DEL ESPACIO (ANTIGUO 510101)- EDIFICIO 2</t>
  </si>
  <si>
    <t>140103 ETSI AERONAUTICA Y DEL ESPACIO (ANTIGUO 010102)- EDIFICIO 3</t>
  </si>
  <si>
    <t>140104 ETSI AERONAUTICA Y DEL ESPACIO (ANTIGUO 010103)- EDIFICIO 4</t>
  </si>
  <si>
    <t>140105 ETSI AERONAUTICA Y DEL ESPACIO (ANTIGUO 510102)- EDIFICIO 5</t>
  </si>
  <si>
    <t>140106 ETSI AERONAUTICA Y DEL ESPACIO (ANTIGUO 510103)- EDIFICIO 6</t>
  </si>
  <si>
    <t>150101 ETSIAA Y DE BIOSISTEMAS (ANTIGUO 020101) -  EDIFICIO 1</t>
  </si>
  <si>
    <t>150102 ETSIAA Y DE BIOSISTEMAS (ANTIGUIO 520101) - EDIFICIO 2</t>
  </si>
  <si>
    <t>150103 ETSIAA Y DE BIOSISTEMAS (ANTIGUO 520102) - EDIFICIO 3</t>
  </si>
  <si>
    <t>150104 ETSIAA Y DE BIOSISTEMAS (ANTIGUO 520103) - EDIFICIO 4</t>
  </si>
  <si>
    <t>150105 ETSIAA Y DE BIOSISTEMAS (ANTIGUO 520104)  - EDIFICIO 5</t>
  </si>
  <si>
    <t>150106 ETSIAA Y DE BIOSISTEMAS (ANTIGUO 020102) - EDIFICIO 6</t>
  </si>
  <si>
    <t>150107 ETSIAA Y DE BIOSISTEMAS (ANTIGUO 020103) - EDIFICIO 7</t>
  </si>
  <si>
    <t>150108 ETSIAA Y DE BIOSISTEMAS (ANTIGUO 020104) - EDIFICIO 8</t>
  </si>
  <si>
    <t>150109 ETSIAA Y DE BIOSISTEMAS (ANTIGUO 020105) - EDIFICIO 9</t>
  </si>
  <si>
    <t>150201 ETSIAA Y DE BIOSISTEMAS (ANTIGUO 020201) - CAMPO NORTE - EDIFICIO 1</t>
  </si>
  <si>
    <t>150202 ETSIAA Y DE BIOSISTEMAS (ANTIGUO 020202)  - CAMPO NORTE - EDIFICIO 2</t>
  </si>
  <si>
    <t>150203 ETSIAA Y DE BIOSISTEMAS (ANTIGUO 020203) - CAMPO NORTE - EDIFICIO 3</t>
  </si>
  <si>
    <t>150204 ETSIAA Y DE BIOSISTEMAS (ANTIGUO 020204)- CAMPO NORTE - EDIFICIO  4</t>
  </si>
  <si>
    <t>150205 ETSIAA Y DE BIOSISTEMAS (ANTIGUO 020205)  - CAMPO NORTE - EDIFICIO  5</t>
  </si>
  <si>
    <t>150206 ETSIAA Y DE BIOSISTEMAS (ANTIGUO 020206) - CAMPO NORTE - EDIFICIO 6</t>
  </si>
  <si>
    <t>150207 ETSIAA Y DE BIOSISTEMAS (ANTIGUO 020207)  - CAMPO NORTE - EDIFICIO 7</t>
  </si>
  <si>
    <t>150208 ETSIAA Y DE BIOSISTEMAS (ANTIGUO 020208) - CAMPO NORTE - EDIFICIO 8</t>
  </si>
  <si>
    <t>150209 ETSIAA Y DE BIOSISTEMAS (ANTIGUO 020209)  - CAMPO NORTE - EDIFICIO 9</t>
  </si>
  <si>
    <t>150210 ETSIAA Y DE BIOSISTEMAS (ANTIGUO 020210)  - CAMPO NORTE - EDIFICIO 10</t>
  </si>
  <si>
    <t>150211 ETSIAA Y DE BIOSISTEMAS (ANTIGUO 020211)  - CAMPO NORTE - EDIFICIO 11</t>
  </si>
  <si>
    <t>150212 ETSIAA Y DE BIOSISTEMAS (ANTIGUO 020212) - CAMPO NORTE - EDIFICIO 12</t>
  </si>
  <si>
    <t>150213 ETSIAA Y DE BIOSISTEMAS (ANTIGUO 020213) - CAMPO NORTE - EDIFICIO 13</t>
  </si>
  <si>
    <t>150214 ETSIAA Y DE BIOSISTEMAS (ANTIGUO 020214) - CAMPO NORTE - EDIFICIO 14</t>
  </si>
  <si>
    <t>150215 ETSIAA Y DE BIOSISTEMAS - CAMPO NORTE - EDIFICIO 15</t>
  </si>
  <si>
    <t>150301 ETSIAA Y DE BIOSISTEMAS (ANTIGUO 020301) - CAMPO SUR - EDIFICIO 1</t>
  </si>
  <si>
    <t>150302 ETSIAA Y DE BIOSISTEMAS (ANTIGUO 020302) - CAMPO SUR - EDIFICIO 2</t>
  </si>
  <si>
    <t>150303 ETSIAA Y DE BIOSISTEMAS (ANTIGUO 020303) - CAMPO SUR - EDIFICIO 3</t>
  </si>
  <si>
    <t>150304 ETSIAA Y DE BIOSISTEMAS (ANTIGUO 020304)  - CAMPO SUR - EDIFICIO 4</t>
  </si>
  <si>
    <t>150305 ETSIAA Y DE BIOSISTEMAS (ANTIGUO 020305) - CAMPO SUR - EDIFICIO 5</t>
  </si>
  <si>
    <t>150306 ETSIAA Y DE BIOSISTEMAS (ANTIGUO 020306) - CAMPO SUR - EDIFICIO 6</t>
  </si>
  <si>
    <t>150307 ETSIAA Y DE BIOSISTEMAS (ANTIGUO 020307) - CAMPO SUR - EDIFICIO 7</t>
  </si>
  <si>
    <t>230059 ETS INGENIERIA Y SISTEMAS DE TELECOMUNICACIÓN - EDIFICIO 1</t>
  </si>
  <si>
    <t>230061 ETS INGENIERIA DE SISTEMAS INFORMÁTICOS - EDIFICIO 1</t>
  </si>
  <si>
    <t>230063 CAFETERIA Y ZONAS COMUNES-E.C.- CAMPUS SUR - EDIFICIO 1</t>
  </si>
  <si>
    <t>230094 CSDM- CENTRO SUPERIOR DE DISEÑO DE MODA - EDIFICIO 1</t>
  </si>
  <si>
    <t xml:space="preserve">360101 CEDINT-CESVIMA EDIFICIO 1 </t>
  </si>
  <si>
    <t>370101 CBGP-CENTRO DE BIOTECNOLOGÍA Y GENÓMICA DE PLANTAS-</t>
  </si>
  <si>
    <t>540101 ETS DE EDIFICACIÓN - EDIFICIO 1</t>
  </si>
  <si>
    <t>540102 ETS DE EDIFICACION - EDIFICIO 2</t>
  </si>
  <si>
    <t>560101 ETS INGENIERIA Y D. INDUSTRIAL - EDIFICIO 1</t>
  </si>
  <si>
    <t>560102 ETS INGENIERIA Y DISEÑO INDUSTRIAL - EDIFICIO 2</t>
  </si>
  <si>
    <t>560103 ETS INGENIERIA Y DISEÑO INDUSTRIAL - EDIFICIO 3</t>
  </si>
  <si>
    <t>580101 ETS INGENIERIA CIVIL - EDIFICIO 1</t>
  </si>
  <si>
    <t>580102 ETS INGENIERIA CIVIL - EDIFICIO 2</t>
  </si>
  <si>
    <t>600101 ETSI TOPOGRAFIA, GEOD. Y CARTOG. - EDIFICIO 1</t>
  </si>
  <si>
    <t>600102 ETSI TOPOGRAFIA, GEOD. Y CARTOG. - EDIFICIO 2</t>
  </si>
  <si>
    <t>620101 BIBLIOTECA CAMPUS SUR - EDIFICIO 1</t>
  </si>
  <si>
    <t>890101 VIVIENDA  C/ JUAN RAMON JIMENEZ - EDIFICIO 1</t>
  </si>
  <si>
    <t>PATRIMONIAL</t>
  </si>
  <si>
    <t>900101 EDIFICIO ARBOLEDA -CCP - EDIFICIO 1</t>
  </si>
  <si>
    <t>920101 POLIDEPORTIVO CAMPUS SUR - EDIFICIO 1</t>
  </si>
  <si>
    <t>930101 FAC.CC.ACT.FIS. Y DEPORTE - EDIFICIO 1 DOCENTE</t>
  </si>
  <si>
    <t>930102 FAC.CC.ACT.FIS. Y DEPORTE - EDIFICIO 2 DOCENTE</t>
  </si>
  <si>
    <t>930201 FAC.CC.ACT.FIS. Y DEPORTE - EDIF. 3 SOCIAL - EDIFICIO 1</t>
  </si>
  <si>
    <t>950101 LABORATORIO DE CULTIVO DE PLANTAS - EDIFICIO 1</t>
  </si>
  <si>
    <t>960101 FACULTAD DE  OPTICA - EDIFICIO 1</t>
  </si>
  <si>
    <t>970101 A. VILLAAMIL - EDIFICIO 1</t>
  </si>
  <si>
    <t>980101 POLIDEPORTIVO CAMPUS MONTEGANCEDO - EDIFICIO 1</t>
  </si>
  <si>
    <t>990101 CIDA- CENTRO INVES.Y DESAR. AEROESPAC. - EDIFICIO 1</t>
  </si>
  <si>
    <t>DERECHO</t>
  </si>
  <si>
    <t>TITULARIDAD</t>
  </si>
  <si>
    <t>ADSCRIPCIÓN</t>
  </si>
  <si>
    <t>TITULARIDAD SUELO</t>
  </si>
  <si>
    <t>ARRENDAMIENTO FINANCIERO</t>
  </si>
  <si>
    <t>TITULARIDAD(CONCESIÓN)</t>
  </si>
  <si>
    <t>ARRENDAMIENTO CON OPCIÓN DE COMPRA</t>
  </si>
  <si>
    <t>PROPIEDAD</t>
  </si>
  <si>
    <t>EDIFICIOS - AÑO 2022</t>
  </si>
  <si>
    <t>Subcuenta: 2.1.1.1 Construcciones (Agrupados por Centros)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</si>
</sst>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</font>
    <font>
      <sz val="8"/>
      <color theme="1"/>
      <name val="Arial"/>
    </font>
    <font>
      <b/>
      <sz val="14"/>
      <color theme="1"/>
      <name val="Calibri"/>
    </font>
    <font>
      <i/>
      <sz val="16"/>
      <color rgb="FF7F7F7F"/>
      <name val="Calibri"/>
    </font>
    <font>
      <b/>
      <sz val="7"/>
      <color rgb="FFFFFFFF"/>
      <name val="Calibri"/>
    </font>
    <font>
      <sz val="6"/>
      <color theme="1"/>
      <name val="Calibri"/>
    </font>
    <font>
      <b/>
      <sz val="6"/>
      <color rgb="FFFFFFFF"/>
      <name val="Calibri"/>
    </font>
    <font>
      <sz val="8"/>
      <name val="Arial"/>
      <family val="2"/>
    </font>
    <font>
      <b/>
      <sz val="7"/>
      <color rgb="FFFFFFFF"/>
      <name val="Calibri"/>
      <family val="2"/>
    </font>
    <font>
      <sz val="6"/>
      <color theme="1"/>
      <name val="Calibri"/>
      <family val="2"/>
    </font>
    <font>
      <sz val="6"/>
      <name val="Calibri"/>
      <family val="2"/>
    </font>
    <font>
      <sz val="9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65BD"/>
      </patternFill>
    </fill>
    <fill>
      <patternFill patternType="solid">
        <fgColor theme="9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/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/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/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center" inden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2" fillId="0" borderId="0" xfId="0" applyFont="1"/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horizontal="righ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0" fontId="0" fillId="0" borderId="0" xfId="0" applyFill="1"/>
    <xf numFmtId="0" fontId="5" fillId="3" borderId="8" xfId="0" applyFont="1" applyFill="1" applyBorder="1" applyAlignment="1">
      <alignment horizontal="left" vertical="center" wrapText="1"/>
    </xf>
    <xf numFmtId="0" fontId="5" fillId="3" borderId="9" xfId="0" applyFont="1" applyFill="1" applyBorder="1" applyAlignment="1">
      <alignment horizontal="left" vertical="center" wrapText="1"/>
    </xf>
    <xf numFmtId="4" fontId="0" fillId="0" borderId="0" xfId="0" applyNumberFormat="1"/>
    <xf numFmtId="0" fontId="0" fillId="0" borderId="0" xfId="0" applyAlignment="1">
      <alignment horizontal="left" indent="1"/>
    </xf>
    <xf numFmtId="4" fontId="5" fillId="0" borderId="8" xfId="0" applyNumberFormat="1" applyFont="1" applyFill="1" applyBorder="1" applyAlignment="1">
      <alignment horizontal="right" vertical="center" wrapText="1"/>
    </xf>
    <xf numFmtId="4" fontId="5" fillId="0" borderId="9" xfId="0" applyNumberFormat="1" applyFont="1" applyFill="1" applyBorder="1" applyAlignment="1">
      <alignment horizontal="right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" fontId="6" fillId="2" borderId="8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righ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4" fontId="5" fillId="0" borderId="10" xfId="0" applyNumberFormat="1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>
      <alignment horizontal="right" vertical="center" wrapText="1"/>
    </xf>
    <xf numFmtId="4" fontId="5" fillId="3" borderId="9" xfId="0" applyNumberFormat="1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indent="1"/>
    </xf>
    <xf numFmtId="0" fontId="3" fillId="0" borderId="0" xfId="0" applyFont="1" applyAlignment="1">
      <alignment horizontal="left" inden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6" fillId="2" borderId="8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933450" cy="73342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4"/>
  <sheetViews>
    <sheetView showGridLines="0" tabSelected="1" zoomScaleNormal="100" workbookViewId="0">
      <pane ySplit="1" topLeftCell="A2" activePane="bottomLeft" state="frozen"/>
      <selection activeCell="D1" sqref="D1"/>
      <selection pane="bottomLeft" activeCell="D182" sqref="D182"/>
    </sheetView>
  </sheetViews>
  <sheetFormatPr baseColWidth="10" defaultColWidth="13.42578125" defaultRowHeight="15" x14ac:dyDescent="0.25"/>
  <cols>
    <col min="3" max="3" width="67.7109375" style="7" customWidth="1"/>
    <col min="4" max="4" width="15" style="8" customWidth="1"/>
    <col min="5" max="5" width="25.140625" style="8" customWidth="1"/>
    <col min="10" max="10" width="8.28515625" customWidth="1"/>
    <col min="11" max="11" width="10.28515625" customWidth="1"/>
    <col min="15" max="15" width="15.85546875" customWidth="1"/>
    <col min="16" max="16" width="0.28515625" customWidth="1"/>
    <col min="17" max="17" width="14.28515625" customWidth="1"/>
    <col min="18" max="18" width="14.5703125" customWidth="1"/>
    <col min="19" max="19" width="5.7109375" customWidth="1"/>
  </cols>
  <sheetData>
    <row r="1" spans="1:25" x14ac:dyDescent="0.2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1"/>
    </row>
    <row r="2" spans="1:25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</row>
    <row r="6" spans="1:25" ht="18.75" x14ac:dyDescent="0.3">
      <c r="A6" s="49" t="s">
        <v>289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</row>
    <row r="7" spans="1:25" ht="18.75" x14ac:dyDescent="0.3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</row>
    <row r="8" spans="1:25" x14ac:dyDescent="0.25">
      <c r="A8" s="1"/>
      <c r="B8" s="1"/>
      <c r="C8" s="12"/>
      <c r="D8" s="12"/>
      <c r="E8" s="1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29"/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</row>
    <row r="10" spans="1:25" x14ac:dyDescent="0.25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</row>
    <row r="11" spans="1:25" ht="21" x14ac:dyDescent="0.35">
      <c r="A11" s="50" t="s">
        <v>290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</row>
    <row r="12" spans="1:25" ht="15" customHeight="1" x14ac:dyDescent="0.25">
      <c r="A12" s="43" t="s">
        <v>1</v>
      </c>
      <c r="B12" s="43" t="s">
        <v>2</v>
      </c>
      <c r="C12" s="36" t="s">
        <v>149</v>
      </c>
      <c r="D12" s="36" t="s">
        <v>150</v>
      </c>
      <c r="E12" s="36" t="s">
        <v>281</v>
      </c>
      <c r="F12" s="43" t="s">
        <v>3</v>
      </c>
      <c r="G12" s="43" t="s">
        <v>4</v>
      </c>
      <c r="H12" s="43" t="s">
        <v>5</v>
      </c>
      <c r="I12" s="43" t="s">
        <v>6</v>
      </c>
      <c r="J12" s="45" t="s">
        <v>7</v>
      </c>
      <c r="K12" s="46"/>
      <c r="L12" s="43" t="s">
        <v>8</v>
      </c>
      <c r="M12" s="43" t="s">
        <v>9</v>
      </c>
      <c r="N12" s="43" t="s">
        <v>10</v>
      </c>
      <c r="O12" s="43" t="s">
        <v>11</v>
      </c>
      <c r="P12" s="45" t="s">
        <v>12</v>
      </c>
      <c r="Q12" s="46"/>
      <c r="R12" s="43" t="s">
        <v>13</v>
      </c>
      <c r="S12" s="45" t="s">
        <v>14</v>
      </c>
      <c r="T12" s="46"/>
      <c r="U12" s="43" t="s">
        <v>15</v>
      </c>
      <c r="V12" s="43" t="s">
        <v>16</v>
      </c>
      <c r="W12" s="43" t="s">
        <v>17</v>
      </c>
      <c r="X12" s="43" t="s">
        <v>18</v>
      </c>
    </row>
    <row r="13" spans="1:25" x14ac:dyDescent="0.25">
      <c r="A13" s="44"/>
      <c r="B13" s="44"/>
      <c r="C13" s="37"/>
      <c r="D13" s="37"/>
      <c r="E13" s="37"/>
      <c r="F13" s="44"/>
      <c r="G13" s="44"/>
      <c r="H13" s="44"/>
      <c r="I13" s="44"/>
      <c r="J13" s="47"/>
      <c r="K13" s="48"/>
      <c r="L13" s="44"/>
      <c r="M13" s="44"/>
      <c r="N13" s="44"/>
      <c r="O13" s="44"/>
      <c r="P13" s="47"/>
      <c r="Q13" s="48"/>
      <c r="R13" s="44"/>
      <c r="S13" s="47"/>
      <c r="T13" s="48"/>
      <c r="U13" s="44"/>
      <c r="V13" s="44"/>
      <c r="W13" s="44"/>
      <c r="X13" s="44"/>
    </row>
    <row r="14" spans="1:25" x14ac:dyDescent="0.25">
      <c r="A14" s="2" t="s">
        <v>19</v>
      </c>
      <c r="B14" s="2" t="s">
        <v>20</v>
      </c>
      <c r="C14" s="9" t="s">
        <v>151</v>
      </c>
      <c r="D14" s="9" t="s">
        <v>152</v>
      </c>
      <c r="E14" s="9" t="s">
        <v>282</v>
      </c>
      <c r="F14" s="3">
        <v>5166786.8600000003</v>
      </c>
      <c r="G14" s="3">
        <v>1317530.03</v>
      </c>
      <c r="H14" s="3">
        <v>0</v>
      </c>
      <c r="I14" s="3">
        <v>0</v>
      </c>
      <c r="J14" s="38">
        <v>76985.14</v>
      </c>
      <c r="K14" s="39"/>
      <c r="L14" s="3">
        <v>0</v>
      </c>
      <c r="M14" s="3">
        <v>1</v>
      </c>
      <c r="N14" s="3">
        <v>1394515.17</v>
      </c>
      <c r="O14" s="3">
        <v>0</v>
      </c>
      <c r="P14" s="38">
        <v>0</v>
      </c>
      <c r="Q14" s="39"/>
      <c r="R14" s="3">
        <v>0</v>
      </c>
      <c r="S14" s="38">
        <v>0</v>
      </c>
      <c r="T14" s="39"/>
      <c r="U14" s="3">
        <v>3772271.69</v>
      </c>
      <c r="V14" s="3">
        <v>5166786.8600000003</v>
      </c>
      <c r="W14" s="3">
        <v>0</v>
      </c>
      <c r="X14" s="3">
        <v>0</v>
      </c>
    </row>
    <row r="15" spans="1:25" x14ac:dyDescent="0.25">
      <c r="A15" s="2" t="s">
        <v>21</v>
      </c>
      <c r="B15" s="2" t="s">
        <v>20</v>
      </c>
      <c r="C15" s="9" t="s">
        <v>153</v>
      </c>
      <c r="D15" s="9" t="s">
        <v>152</v>
      </c>
      <c r="E15" s="9" t="s">
        <v>282</v>
      </c>
      <c r="F15" s="3">
        <v>1971315.22</v>
      </c>
      <c r="G15" s="3">
        <v>364054.23</v>
      </c>
      <c r="H15" s="3">
        <v>0</v>
      </c>
      <c r="I15" s="3">
        <v>0</v>
      </c>
      <c r="J15" s="38">
        <v>22637.48</v>
      </c>
      <c r="K15" s="39"/>
      <c r="L15" s="3">
        <v>0</v>
      </c>
      <c r="M15" s="3">
        <v>1</v>
      </c>
      <c r="N15" s="3">
        <v>386691.71</v>
      </c>
      <c r="O15" s="3">
        <v>0</v>
      </c>
      <c r="P15" s="38">
        <v>0</v>
      </c>
      <c r="Q15" s="39"/>
      <c r="R15" s="3">
        <v>0</v>
      </c>
      <c r="S15" s="38">
        <v>0</v>
      </c>
      <c r="T15" s="39"/>
      <c r="U15" s="3">
        <v>1584623.51</v>
      </c>
      <c r="V15" s="3">
        <v>1971315.22</v>
      </c>
      <c r="W15" s="3">
        <v>0</v>
      </c>
      <c r="X15" s="3">
        <v>0</v>
      </c>
    </row>
    <row r="16" spans="1:25" x14ac:dyDescent="0.25">
      <c r="A16" s="2" t="s">
        <v>22</v>
      </c>
      <c r="B16" s="2" t="s">
        <v>20</v>
      </c>
      <c r="C16" s="9" t="s">
        <v>154</v>
      </c>
      <c r="D16" s="9" t="s">
        <v>152</v>
      </c>
      <c r="E16" s="9" t="s">
        <v>282</v>
      </c>
      <c r="F16" s="3">
        <v>851437.68</v>
      </c>
      <c r="G16" s="3">
        <v>153964.85999999999</v>
      </c>
      <c r="H16" s="3">
        <v>0</v>
      </c>
      <c r="I16" s="3">
        <v>0</v>
      </c>
      <c r="J16" s="38">
        <v>9823.56</v>
      </c>
      <c r="K16" s="39"/>
      <c r="L16" s="3">
        <v>0</v>
      </c>
      <c r="M16" s="3">
        <v>1</v>
      </c>
      <c r="N16" s="3">
        <v>163788.42000000001</v>
      </c>
      <c r="O16" s="3">
        <v>0</v>
      </c>
      <c r="P16" s="38">
        <v>0</v>
      </c>
      <c r="Q16" s="39"/>
      <c r="R16" s="3">
        <v>0</v>
      </c>
      <c r="S16" s="38">
        <v>0</v>
      </c>
      <c r="T16" s="39"/>
      <c r="U16" s="3">
        <v>687649.26</v>
      </c>
      <c r="V16" s="3">
        <v>851437.68</v>
      </c>
      <c r="W16" s="3">
        <v>0</v>
      </c>
      <c r="X16" s="3">
        <v>0</v>
      </c>
    </row>
    <row r="17" spans="1:24" x14ac:dyDescent="0.25">
      <c r="A17" s="15"/>
      <c r="B17" s="15"/>
      <c r="C17" s="16"/>
      <c r="D17" s="16"/>
      <c r="E17" s="16"/>
      <c r="F17" s="17">
        <f>SUM(F14:F16)</f>
        <v>7989539.7599999998</v>
      </c>
      <c r="G17" s="17">
        <f>SUM(G14:G16)</f>
        <v>1835549.12</v>
      </c>
      <c r="H17" s="17">
        <f>SUM(H14:H16)</f>
        <v>0</v>
      </c>
      <c r="I17" s="17">
        <f>SUM(I14:I16)</f>
        <v>0</v>
      </c>
      <c r="J17" s="41">
        <f>SUM(J14:K16)</f>
        <v>109446.18</v>
      </c>
      <c r="K17" s="42"/>
      <c r="L17" s="17">
        <f>SUM(L14:L16)</f>
        <v>0</v>
      </c>
      <c r="M17" s="17">
        <f t="shared" ref="M17:N17" si="0">SUM(M14:M16)</f>
        <v>3</v>
      </c>
      <c r="N17" s="17">
        <f t="shared" si="0"/>
        <v>1944995.2999999998</v>
      </c>
      <c r="O17" s="17">
        <f>SUM(O14:O16)</f>
        <v>0</v>
      </c>
      <c r="P17" s="18"/>
      <c r="Q17" s="19">
        <f>SUM(P14:Q16)</f>
        <v>0</v>
      </c>
      <c r="R17" s="17">
        <f>SUM(R14:R16)</f>
        <v>0</v>
      </c>
      <c r="S17" s="18"/>
      <c r="T17" s="19">
        <f>SUM(S14:T16)</f>
        <v>0</v>
      </c>
      <c r="U17" s="17">
        <f>SUM(U14:U16)</f>
        <v>6044544.46</v>
      </c>
      <c r="V17" s="17">
        <f>SUM(V14:V16)</f>
        <v>7989539.7599999998</v>
      </c>
      <c r="W17" s="17">
        <f>SUM(W14:W16)</f>
        <v>0</v>
      </c>
      <c r="X17" s="17">
        <f>SUM(X14:X16)</f>
        <v>0</v>
      </c>
    </row>
    <row r="18" spans="1:24" x14ac:dyDescent="0.25">
      <c r="A18" s="2" t="s">
        <v>23</v>
      </c>
      <c r="B18" s="2" t="s">
        <v>20</v>
      </c>
      <c r="C18" s="9" t="s">
        <v>155</v>
      </c>
      <c r="D18" s="9" t="s">
        <v>152</v>
      </c>
      <c r="E18" s="9" t="s">
        <v>282</v>
      </c>
      <c r="F18" s="3">
        <v>2513067.2000000002</v>
      </c>
      <c r="G18" s="3">
        <v>590941.59</v>
      </c>
      <c r="H18" s="3">
        <v>0</v>
      </c>
      <c r="I18" s="3">
        <v>0</v>
      </c>
      <c r="J18" s="38">
        <v>39227.050000000003</v>
      </c>
      <c r="K18" s="39"/>
      <c r="L18" s="3">
        <v>0</v>
      </c>
      <c r="M18" s="3">
        <v>1</v>
      </c>
      <c r="N18" s="3">
        <v>630168.64</v>
      </c>
      <c r="O18" s="3">
        <v>0</v>
      </c>
      <c r="P18" s="38">
        <v>0</v>
      </c>
      <c r="Q18" s="39"/>
      <c r="R18" s="3">
        <v>0</v>
      </c>
      <c r="S18" s="38">
        <v>0</v>
      </c>
      <c r="T18" s="39"/>
      <c r="U18" s="3">
        <v>1882898.56</v>
      </c>
      <c r="V18" s="3">
        <v>2513067.2000000002</v>
      </c>
      <c r="W18" s="3">
        <v>0</v>
      </c>
      <c r="X18" s="3">
        <v>0</v>
      </c>
    </row>
    <row r="19" spans="1:24" x14ac:dyDescent="0.25">
      <c r="A19" s="2" t="s">
        <v>24</v>
      </c>
      <c r="B19" s="2" t="s">
        <v>20</v>
      </c>
      <c r="C19" s="9" t="s">
        <v>156</v>
      </c>
      <c r="D19" s="9" t="s">
        <v>152</v>
      </c>
      <c r="E19" s="9" t="s">
        <v>282</v>
      </c>
      <c r="F19" s="3">
        <v>89960.8</v>
      </c>
      <c r="G19" s="3">
        <v>19755.759999999998</v>
      </c>
      <c r="H19" s="3">
        <v>0</v>
      </c>
      <c r="I19" s="3">
        <v>0</v>
      </c>
      <c r="J19" s="38">
        <v>1300.0899999999999</v>
      </c>
      <c r="K19" s="39"/>
      <c r="L19" s="3">
        <v>0</v>
      </c>
      <c r="M19" s="3">
        <v>1</v>
      </c>
      <c r="N19" s="3">
        <v>21055.85</v>
      </c>
      <c r="O19" s="3">
        <v>0</v>
      </c>
      <c r="P19" s="38">
        <v>0</v>
      </c>
      <c r="Q19" s="39"/>
      <c r="R19" s="3">
        <v>0</v>
      </c>
      <c r="S19" s="38">
        <v>0</v>
      </c>
      <c r="T19" s="39"/>
      <c r="U19" s="3">
        <v>68904.95</v>
      </c>
      <c r="V19" s="3">
        <v>89960.8</v>
      </c>
      <c r="W19" s="3">
        <v>0</v>
      </c>
      <c r="X19" s="3">
        <v>0</v>
      </c>
    </row>
    <row r="20" spans="1:24" x14ac:dyDescent="0.25">
      <c r="A20" s="15"/>
      <c r="B20" s="15"/>
      <c r="C20" s="16"/>
      <c r="D20" s="16"/>
      <c r="E20" s="16"/>
      <c r="F20" s="17">
        <f>SUM(F18:F19)</f>
        <v>2603028</v>
      </c>
      <c r="G20" s="17">
        <f>SUM(G18:G19)</f>
        <v>610697.35</v>
      </c>
      <c r="H20" s="17">
        <f>SUM(H18:H19)</f>
        <v>0</v>
      </c>
      <c r="I20" s="17">
        <f>SUM(I18:I19)</f>
        <v>0</v>
      </c>
      <c r="J20" s="41">
        <f>SUM(J18:K19)</f>
        <v>40527.14</v>
      </c>
      <c r="K20" s="42"/>
      <c r="L20" s="17">
        <f>SUM(L18:L19)</f>
        <v>0</v>
      </c>
      <c r="M20" s="17">
        <f t="shared" ref="M20:N20" si="1">SUM(M18:M19)</f>
        <v>2</v>
      </c>
      <c r="N20" s="17">
        <f t="shared" si="1"/>
        <v>651224.49</v>
      </c>
      <c r="O20" s="17">
        <f>SUM(O18:O19)</f>
        <v>0</v>
      </c>
      <c r="P20" s="18"/>
      <c r="Q20" s="19">
        <f>SUM(P18:Q19)</f>
        <v>0</v>
      </c>
      <c r="R20" s="17">
        <f>SUM(R18:R19)</f>
        <v>0</v>
      </c>
      <c r="S20" s="41">
        <f>SUM(S18:T19)</f>
        <v>0</v>
      </c>
      <c r="T20" s="42"/>
      <c r="U20" s="17">
        <f>SUM(U18:U19)</f>
        <v>1951803.51</v>
      </c>
      <c r="V20" s="17">
        <f>SUM(V18:V19)</f>
        <v>2603028</v>
      </c>
      <c r="W20" s="17">
        <f>SUM(W18:W19)</f>
        <v>0</v>
      </c>
      <c r="X20" s="17">
        <f>SUM(X18:X19)</f>
        <v>0</v>
      </c>
    </row>
    <row r="21" spans="1:24" x14ac:dyDescent="0.25">
      <c r="A21" s="2" t="s">
        <v>25</v>
      </c>
      <c r="B21" s="2" t="s">
        <v>20</v>
      </c>
      <c r="C21" s="9" t="s">
        <v>157</v>
      </c>
      <c r="D21" s="9" t="s">
        <v>152</v>
      </c>
      <c r="E21" s="9" t="s">
        <v>282</v>
      </c>
      <c r="F21" s="3">
        <v>15535920.439999999</v>
      </c>
      <c r="G21" s="3">
        <v>3521973.01</v>
      </c>
      <c r="H21" s="3">
        <v>0</v>
      </c>
      <c r="I21" s="3">
        <v>0</v>
      </c>
      <c r="J21" s="38">
        <v>226678.25</v>
      </c>
      <c r="K21" s="39"/>
      <c r="L21" s="3">
        <v>0</v>
      </c>
      <c r="M21" s="3">
        <v>1</v>
      </c>
      <c r="N21" s="3">
        <v>3748651.26</v>
      </c>
      <c r="O21" s="3">
        <v>0</v>
      </c>
      <c r="P21" s="38">
        <v>0</v>
      </c>
      <c r="Q21" s="39"/>
      <c r="R21" s="3">
        <v>0</v>
      </c>
      <c r="S21" s="38">
        <v>0</v>
      </c>
      <c r="T21" s="39"/>
      <c r="U21" s="3">
        <v>11787269.18</v>
      </c>
      <c r="V21" s="3">
        <v>15535920.439999999</v>
      </c>
      <c r="W21" s="3">
        <v>0</v>
      </c>
      <c r="X21" s="3">
        <v>0</v>
      </c>
    </row>
    <row r="22" spans="1:24" x14ac:dyDescent="0.25">
      <c r="A22" s="2" t="s">
        <v>26</v>
      </c>
      <c r="B22" s="2" t="s">
        <v>20</v>
      </c>
      <c r="C22" s="9" t="s">
        <v>158</v>
      </c>
      <c r="D22" s="9" t="s">
        <v>152</v>
      </c>
      <c r="E22" s="9" t="s">
        <v>282</v>
      </c>
      <c r="F22" s="3">
        <v>3489364.55</v>
      </c>
      <c r="G22" s="3">
        <v>762554.01</v>
      </c>
      <c r="H22" s="3">
        <v>0</v>
      </c>
      <c r="I22" s="3">
        <v>0</v>
      </c>
      <c r="J22" s="38">
        <v>48693.05</v>
      </c>
      <c r="K22" s="39"/>
      <c r="L22" s="3">
        <v>0</v>
      </c>
      <c r="M22" s="3">
        <v>1</v>
      </c>
      <c r="N22" s="3">
        <v>811247.06</v>
      </c>
      <c r="O22" s="3">
        <v>0</v>
      </c>
      <c r="P22" s="38">
        <v>0</v>
      </c>
      <c r="Q22" s="39"/>
      <c r="R22" s="3">
        <v>0</v>
      </c>
      <c r="S22" s="38">
        <v>0</v>
      </c>
      <c r="T22" s="39"/>
      <c r="U22" s="3">
        <v>2678117.4900000002</v>
      </c>
      <c r="V22" s="3">
        <v>3489364.55</v>
      </c>
      <c r="W22" s="3">
        <v>0</v>
      </c>
      <c r="X22" s="3">
        <v>0</v>
      </c>
    </row>
    <row r="23" spans="1:24" x14ac:dyDescent="0.25">
      <c r="A23" s="2" t="s">
        <v>27</v>
      </c>
      <c r="B23" s="2" t="s">
        <v>20</v>
      </c>
      <c r="C23" s="9" t="s">
        <v>159</v>
      </c>
      <c r="D23" s="9" t="s">
        <v>152</v>
      </c>
      <c r="E23" s="9" t="s">
        <v>282</v>
      </c>
      <c r="F23" s="3">
        <v>455119.8</v>
      </c>
      <c r="G23" s="3">
        <v>6234.52</v>
      </c>
      <c r="H23" s="3">
        <v>0</v>
      </c>
      <c r="I23" s="3">
        <v>0</v>
      </c>
      <c r="J23" s="38">
        <v>9102.4</v>
      </c>
      <c r="K23" s="39"/>
      <c r="L23" s="3">
        <v>0</v>
      </c>
      <c r="M23" s="3">
        <v>1</v>
      </c>
      <c r="N23" s="3">
        <v>15336.92</v>
      </c>
      <c r="O23" s="3">
        <v>0</v>
      </c>
      <c r="P23" s="38">
        <v>0</v>
      </c>
      <c r="Q23" s="39"/>
      <c r="R23" s="3">
        <v>0</v>
      </c>
      <c r="S23" s="38">
        <v>0</v>
      </c>
      <c r="T23" s="39"/>
      <c r="U23" s="3">
        <v>439782.88</v>
      </c>
      <c r="V23" s="3">
        <v>455119.8</v>
      </c>
      <c r="W23" s="3">
        <v>0</v>
      </c>
      <c r="X23" s="3">
        <v>0</v>
      </c>
    </row>
    <row r="24" spans="1:24" x14ac:dyDescent="0.25">
      <c r="A24" s="15"/>
      <c r="B24" s="15"/>
      <c r="C24" s="16"/>
      <c r="D24" s="16"/>
      <c r="E24" s="16"/>
      <c r="F24" s="17">
        <f>SUM(F21:F23)</f>
        <v>19480404.789999999</v>
      </c>
      <c r="G24" s="17">
        <f>SUM(G21:G23)</f>
        <v>4290761.5399999991</v>
      </c>
      <c r="H24" s="17">
        <f>SUM(H21:H23)</f>
        <v>0</v>
      </c>
      <c r="I24" s="17">
        <f>SUM(I21:I23)</f>
        <v>0</v>
      </c>
      <c r="J24" s="41">
        <f>SUM(J21:K23)</f>
        <v>284473.7</v>
      </c>
      <c r="K24" s="42"/>
      <c r="L24" s="17">
        <f>SUM(L21:L23)</f>
        <v>0</v>
      </c>
      <c r="M24" s="17">
        <f t="shared" ref="M24:N24" si="2">SUM(M21:M23)</f>
        <v>3</v>
      </c>
      <c r="N24" s="17">
        <f t="shared" si="2"/>
        <v>4575235.24</v>
      </c>
      <c r="O24" s="17">
        <f>SUM(O21:O23)</f>
        <v>0</v>
      </c>
      <c r="P24" s="18"/>
      <c r="Q24" s="19">
        <f>SUM(P21:Q23)</f>
        <v>0</v>
      </c>
      <c r="R24" s="17">
        <f>SUM(R21:R23)</f>
        <v>0</v>
      </c>
      <c r="S24" s="18"/>
      <c r="T24" s="19">
        <f>SUM(T17)</f>
        <v>0</v>
      </c>
      <c r="U24" s="17">
        <f>SUM(U21:U23)</f>
        <v>14905169.550000001</v>
      </c>
      <c r="V24" s="17">
        <f>SUM(V21:V23)</f>
        <v>19480404.789999999</v>
      </c>
      <c r="W24" s="17">
        <f>SUM(W21:W23)</f>
        <v>0</v>
      </c>
      <c r="X24" s="17">
        <f>SUM(X21:X23)</f>
        <v>0</v>
      </c>
    </row>
    <row r="25" spans="1:24" x14ac:dyDescent="0.25">
      <c r="A25" s="2" t="s">
        <v>28</v>
      </c>
      <c r="B25" s="2" t="s">
        <v>20</v>
      </c>
      <c r="C25" s="9" t="s">
        <v>160</v>
      </c>
      <c r="D25" s="9" t="s">
        <v>152</v>
      </c>
      <c r="E25" s="9" t="s">
        <v>282</v>
      </c>
      <c r="F25" s="3">
        <v>20742088.59</v>
      </c>
      <c r="G25" s="3">
        <v>5702606.5199999996</v>
      </c>
      <c r="H25" s="3">
        <v>0</v>
      </c>
      <c r="I25" s="3">
        <v>0</v>
      </c>
      <c r="J25" s="38">
        <v>341806.41</v>
      </c>
      <c r="K25" s="39"/>
      <c r="L25" s="3">
        <v>0</v>
      </c>
      <c r="M25" s="3">
        <v>1</v>
      </c>
      <c r="N25" s="3">
        <v>6044412.9299999997</v>
      </c>
      <c r="O25" s="3">
        <v>0</v>
      </c>
      <c r="P25" s="38">
        <v>0</v>
      </c>
      <c r="Q25" s="39"/>
      <c r="R25" s="3">
        <v>0</v>
      </c>
      <c r="S25" s="38">
        <v>0</v>
      </c>
      <c r="T25" s="39"/>
      <c r="U25" s="3">
        <v>14697675.66</v>
      </c>
      <c r="V25" s="3">
        <v>20742088.59</v>
      </c>
      <c r="W25" s="3">
        <v>0</v>
      </c>
      <c r="X25" s="3">
        <v>0</v>
      </c>
    </row>
    <row r="26" spans="1:24" x14ac:dyDescent="0.25">
      <c r="A26" s="15"/>
      <c r="B26" s="15"/>
      <c r="C26" s="16"/>
      <c r="D26" s="16"/>
      <c r="E26" s="16"/>
      <c r="F26" s="17">
        <f>SUM(F25)</f>
        <v>20742088.59</v>
      </c>
      <c r="G26" s="17">
        <f>SUM(G25)</f>
        <v>5702606.5199999996</v>
      </c>
      <c r="H26" s="17">
        <f>SUM(H25)</f>
        <v>0</v>
      </c>
      <c r="I26" s="17">
        <f>SUM(I25)</f>
        <v>0</v>
      </c>
      <c r="J26" s="41">
        <f>SUM(J25)</f>
        <v>341806.41</v>
      </c>
      <c r="K26" s="42"/>
      <c r="L26" s="17">
        <f>SUM(L25)</f>
        <v>0</v>
      </c>
      <c r="M26" s="17">
        <f t="shared" ref="M26:N26" si="3">SUM(M25)</f>
        <v>1</v>
      </c>
      <c r="N26" s="17">
        <f t="shared" si="3"/>
        <v>6044412.9299999997</v>
      </c>
      <c r="O26" s="17">
        <f>SUM(O25)</f>
        <v>0</v>
      </c>
      <c r="P26" s="18"/>
      <c r="Q26" s="19">
        <f>SUM(P25)</f>
        <v>0</v>
      </c>
      <c r="R26" s="17">
        <f>SUM(R25)</f>
        <v>0</v>
      </c>
      <c r="S26" s="18"/>
      <c r="T26" s="19">
        <f>SUM(T24)</f>
        <v>0</v>
      </c>
      <c r="U26" s="17">
        <f>SUM(U25)</f>
        <v>14697675.66</v>
      </c>
      <c r="V26" s="17">
        <f>SUM(V25)</f>
        <v>20742088.59</v>
      </c>
      <c r="W26" s="17">
        <f>SUM(W25)</f>
        <v>0</v>
      </c>
      <c r="X26" s="17">
        <f>SUM(X25)</f>
        <v>0</v>
      </c>
    </row>
    <row r="27" spans="1:24" ht="15" customHeight="1" x14ac:dyDescent="0.25">
      <c r="A27" s="2" t="s">
        <v>29</v>
      </c>
      <c r="B27" s="2" t="s">
        <v>20</v>
      </c>
      <c r="C27" s="9" t="s">
        <v>161</v>
      </c>
      <c r="D27" s="9" t="s">
        <v>152</v>
      </c>
      <c r="E27" s="9" t="s">
        <v>283</v>
      </c>
      <c r="F27" s="3">
        <v>10568153.890000001</v>
      </c>
      <c r="G27" s="3">
        <v>4303003.29</v>
      </c>
      <c r="H27" s="3">
        <v>0</v>
      </c>
      <c r="I27" s="3">
        <v>0</v>
      </c>
      <c r="J27" s="38">
        <v>156628.76999999999</v>
      </c>
      <c r="K27" s="39"/>
      <c r="L27" s="3">
        <v>0</v>
      </c>
      <c r="M27" s="3">
        <v>1</v>
      </c>
      <c r="N27" s="3">
        <v>4459632.0599999996</v>
      </c>
      <c r="O27" s="3">
        <v>0</v>
      </c>
      <c r="P27" s="38">
        <v>0</v>
      </c>
      <c r="Q27" s="39"/>
      <c r="R27" s="3">
        <v>0</v>
      </c>
      <c r="S27" s="38">
        <v>0</v>
      </c>
      <c r="T27" s="39"/>
      <c r="U27" s="3">
        <v>6108521.8300000001</v>
      </c>
      <c r="V27" s="3">
        <v>10568153.890000001</v>
      </c>
      <c r="W27" s="3">
        <v>0</v>
      </c>
      <c r="X27" s="3">
        <v>0</v>
      </c>
    </row>
    <row r="28" spans="1:24" x14ac:dyDescent="0.25">
      <c r="A28" s="2" t="s">
        <v>30</v>
      </c>
      <c r="B28" s="2" t="s">
        <v>20</v>
      </c>
      <c r="C28" s="9" t="s">
        <v>162</v>
      </c>
      <c r="D28" s="9" t="s">
        <v>152</v>
      </c>
      <c r="E28" s="9" t="s">
        <v>282</v>
      </c>
      <c r="F28" s="3">
        <v>425921.57</v>
      </c>
      <c r="G28" s="3">
        <v>130802.17</v>
      </c>
      <c r="H28" s="3">
        <v>0</v>
      </c>
      <c r="I28" s="3">
        <v>0</v>
      </c>
      <c r="J28" s="38">
        <v>5675.37</v>
      </c>
      <c r="K28" s="39"/>
      <c r="L28" s="3">
        <v>0</v>
      </c>
      <c r="M28" s="3">
        <v>1</v>
      </c>
      <c r="N28" s="3">
        <v>136477.54</v>
      </c>
      <c r="O28" s="3">
        <v>0</v>
      </c>
      <c r="P28" s="38">
        <v>0</v>
      </c>
      <c r="Q28" s="39"/>
      <c r="R28" s="3">
        <v>0</v>
      </c>
      <c r="S28" s="38">
        <v>0</v>
      </c>
      <c r="T28" s="39"/>
      <c r="U28" s="3">
        <v>289444.03000000003</v>
      </c>
      <c r="V28" s="3">
        <v>425921.57</v>
      </c>
      <c r="W28" s="3">
        <v>0</v>
      </c>
      <c r="X28" s="3">
        <v>0</v>
      </c>
    </row>
    <row r="29" spans="1:24" x14ac:dyDescent="0.25">
      <c r="A29" s="2" t="s">
        <v>31</v>
      </c>
      <c r="B29" s="2" t="s">
        <v>20</v>
      </c>
      <c r="C29" s="9" t="s">
        <v>163</v>
      </c>
      <c r="D29" s="9" t="s">
        <v>152</v>
      </c>
      <c r="E29" s="9" t="s">
        <v>282</v>
      </c>
      <c r="F29" s="3">
        <v>263911.12</v>
      </c>
      <c r="G29" s="3">
        <v>97113.63</v>
      </c>
      <c r="H29" s="3">
        <v>0</v>
      </c>
      <c r="I29" s="3">
        <v>0</v>
      </c>
      <c r="J29" s="38">
        <v>3207.64</v>
      </c>
      <c r="K29" s="39"/>
      <c r="L29" s="3">
        <v>0</v>
      </c>
      <c r="M29" s="3">
        <v>1</v>
      </c>
      <c r="N29" s="3">
        <v>100321.27</v>
      </c>
      <c r="O29" s="3">
        <v>0</v>
      </c>
      <c r="P29" s="38">
        <v>0</v>
      </c>
      <c r="Q29" s="39"/>
      <c r="R29" s="3">
        <v>0</v>
      </c>
      <c r="S29" s="38">
        <v>0</v>
      </c>
      <c r="T29" s="39"/>
      <c r="U29" s="3">
        <v>163589.85</v>
      </c>
      <c r="V29" s="3">
        <v>263911.12</v>
      </c>
      <c r="W29" s="3">
        <v>0</v>
      </c>
      <c r="X29" s="3">
        <v>0</v>
      </c>
    </row>
    <row r="30" spans="1:24" x14ac:dyDescent="0.25">
      <c r="A30" s="2" t="s">
        <v>32</v>
      </c>
      <c r="B30" s="2" t="s">
        <v>20</v>
      </c>
      <c r="C30" s="9" t="s">
        <v>164</v>
      </c>
      <c r="D30" s="9" t="s">
        <v>152</v>
      </c>
      <c r="E30" s="9" t="s">
        <v>282</v>
      </c>
      <c r="F30" s="3">
        <v>750853.14</v>
      </c>
      <c r="G30" s="3">
        <v>265485.21000000002</v>
      </c>
      <c r="H30" s="3">
        <v>0</v>
      </c>
      <c r="I30" s="3">
        <v>0</v>
      </c>
      <c r="J30" s="38">
        <v>8988.2900000000009</v>
      </c>
      <c r="K30" s="39"/>
      <c r="L30" s="3">
        <v>0</v>
      </c>
      <c r="M30" s="3">
        <v>1</v>
      </c>
      <c r="N30" s="3">
        <v>274473.5</v>
      </c>
      <c r="O30" s="3">
        <v>0</v>
      </c>
      <c r="P30" s="38">
        <v>0</v>
      </c>
      <c r="Q30" s="39"/>
      <c r="R30" s="3">
        <v>0</v>
      </c>
      <c r="S30" s="38">
        <v>0</v>
      </c>
      <c r="T30" s="39"/>
      <c r="U30" s="3">
        <v>476379.64</v>
      </c>
      <c r="V30" s="3">
        <v>750853.14</v>
      </c>
      <c r="W30" s="3">
        <v>0</v>
      </c>
      <c r="X30" s="3">
        <v>0</v>
      </c>
    </row>
    <row r="31" spans="1:24" x14ac:dyDescent="0.25">
      <c r="A31" s="2" t="s">
        <v>33</v>
      </c>
      <c r="B31" s="2" t="s">
        <v>20</v>
      </c>
      <c r="C31" s="9" t="s">
        <v>165</v>
      </c>
      <c r="D31" s="9" t="s">
        <v>152</v>
      </c>
      <c r="E31" s="9" t="s">
        <v>282</v>
      </c>
      <c r="F31" s="3">
        <v>401134.35</v>
      </c>
      <c r="G31" s="3">
        <v>147272.72</v>
      </c>
      <c r="H31" s="3">
        <v>0</v>
      </c>
      <c r="I31" s="3">
        <v>0</v>
      </c>
      <c r="J31" s="38">
        <v>4881.95</v>
      </c>
      <c r="K31" s="39"/>
      <c r="L31" s="3">
        <v>0</v>
      </c>
      <c r="M31" s="3">
        <v>1</v>
      </c>
      <c r="N31" s="3">
        <v>152154.67000000001</v>
      </c>
      <c r="O31" s="3">
        <v>0</v>
      </c>
      <c r="P31" s="38">
        <v>0</v>
      </c>
      <c r="Q31" s="39"/>
      <c r="R31" s="3">
        <v>0</v>
      </c>
      <c r="S31" s="38">
        <v>0</v>
      </c>
      <c r="T31" s="39"/>
      <c r="U31" s="3">
        <v>248979.68</v>
      </c>
      <c r="V31" s="3">
        <v>401134.35</v>
      </c>
      <c r="W31" s="3">
        <v>0</v>
      </c>
      <c r="X31" s="3">
        <v>0</v>
      </c>
    </row>
    <row r="32" spans="1:24" x14ac:dyDescent="0.25">
      <c r="A32" s="2" t="s">
        <v>34</v>
      </c>
      <c r="B32" s="2" t="s">
        <v>20</v>
      </c>
      <c r="C32" s="9" t="s">
        <v>166</v>
      </c>
      <c r="D32" s="9" t="s">
        <v>152</v>
      </c>
      <c r="E32" s="9" t="s">
        <v>282</v>
      </c>
      <c r="F32" s="3">
        <v>213973.85</v>
      </c>
      <c r="G32" s="3">
        <v>71716.710000000006</v>
      </c>
      <c r="H32" s="3">
        <v>0</v>
      </c>
      <c r="I32" s="3">
        <v>0</v>
      </c>
      <c r="J32" s="38">
        <v>2540.31</v>
      </c>
      <c r="K32" s="39"/>
      <c r="L32" s="3">
        <v>0</v>
      </c>
      <c r="M32" s="3">
        <v>1</v>
      </c>
      <c r="N32" s="3">
        <v>74257.02</v>
      </c>
      <c r="O32" s="3">
        <v>0</v>
      </c>
      <c r="P32" s="38">
        <v>0</v>
      </c>
      <c r="Q32" s="39"/>
      <c r="R32" s="3">
        <v>0</v>
      </c>
      <c r="S32" s="38">
        <v>0</v>
      </c>
      <c r="T32" s="39"/>
      <c r="U32" s="3">
        <v>139716.82999999999</v>
      </c>
      <c r="V32" s="3">
        <v>213973.85</v>
      </c>
      <c r="W32" s="3">
        <v>0</v>
      </c>
      <c r="X32" s="3">
        <v>0</v>
      </c>
    </row>
    <row r="33" spans="1:24" x14ac:dyDescent="0.25">
      <c r="A33" s="2" t="s">
        <v>35</v>
      </c>
      <c r="B33" s="2" t="s">
        <v>20</v>
      </c>
      <c r="C33" s="9" t="s">
        <v>167</v>
      </c>
      <c r="D33" s="9" t="s">
        <v>152</v>
      </c>
      <c r="E33" s="9" t="s">
        <v>282</v>
      </c>
      <c r="F33" s="3">
        <v>1022680.07</v>
      </c>
      <c r="G33" s="3">
        <v>348718.89</v>
      </c>
      <c r="H33" s="3">
        <v>0</v>
      </c>
      <c r="I33" s="3">
        <v>0</v>
      </c>
      <c r="J33" s="38">
        <v>13214.93</v>
      </c>
      <c r="K33" s="39"/>
      <c r="L33" s="3">
        <v>0</v>
      </c>
      <c r="M33" s="3">
        <v>1</v>
      </c>
      <c r="N33" s="3">
        <v>361933.82</v>
      </c>
      <c r="O33" s="3">
        <v>0</v>
      </c>
      <c r="P33" s="38">
        <v>0</v>
      </c>
      <c r="Q33" s="39"/>
      <c r="R33" s="3">
        <v>0</v>
      </c>
      <c r="S33" s="38">
        <v>0</v>
      </c>
      <c r="T33" s="39"/>
      <c r="U33" s="3">
        <v>660746.25</v>
      </c>
      <c r="V33" s="3">
        <v>1022680.07</v>
      </c>
      <c r="W33" s="3">
        <v>0</v>
      </c>
      <c r="X33" s="3">
        <v>0</v>
      </c>
    </row>
    <row r="34" spans="1:24" x14ac:dyDescent="0.25">
      <c r="A34" s="2" t="s">
        <v>36</v>
      </c>
      <c r="B34" s="2" t="s">
        <v>20</v>
      </c>
      <c r="C34" s="9" t="s">
        <v>168</v>
      </c>
      <c r="D34" s="9" t="s">
        <v>152</v>
      </c>
      <c r="E34" s="9" t="s">
        <v>282</v>
      </c>
      <c r="F34" s="3">
        <v>63510.13</v>
      </c>
      <c r="G34" s="3">
        <v>23465.7</v>
      </c>
      <c r="H34" s="3">
        <v>0</v>
      </c>
      <c r="I34" s="3">
        <v>0</v>
      </c>
      <c r="J34" s="38">
        <v>770.09</v>
      </c>
      <c r="K34" s="39"/>
      <c r="L34" s="3">
        <v>0</v>
      </c>
      <c r="M34" s="3">
        <v>1</v>
      </c>
      <c r="N34" s="3">
        <v>24235.79</v>
      </c>
      <c r="O34" s="3">
        <v>0</v>
      </c>
      <c r="P34" s="38">
        <v>0</v>
      </c>
      <c r="Q34" s="39"/>
      <c r="R34" s="3">
        <v>0</v>
      </c>
      <c r="S34" s="38">
        <v>0</v>
      </c>
      <c r="T34" s="39"/>
      <c r="U34" s="3">
        <v>39274.339999999997</v>
      </c>
      <c r="V34" s="3">
        <v>63510.13</v>
      </c>
      <c r="W34" s="3">
        <v>0</v>
      </c>
      <c r="X34" s="3">
        <v>0</v>
      </c>
    </row>
    <row r="35" spans="1:24" x14ac:dyDescent="0.25">
      <c r="A35" s="2" t="s">
        <v>37</v>
      </c>
      <c r="B35" s="2" t="s">
        <v>20</v>
      </c>
      <c r="C35" s="9" t="s">
        <v>169</v>
      </c>
      <c r="D35" s="9" t="s">
        <v>152</v>
      </c>
      <c r="E35" s="9" t="s">
        <v>282</v>
      </c>
      <c r="F35" s="3">
        <v>37138.449999999997</v>
      </c>
      <c r="G35" s="3">
        <v>13399.3</v>
      </c>
      <c r="H35" s="3">
        <v>0</v>
      </c>
      <c r="I35" s="3">
        <v>0</v>
      </c>
      <c r="J35" s="38">
        <v>431.62</v>
      </c>
      <c r="K35" s="39"/>
      <c r="L35" s="3">
        <v>0</v>
      </c>
      <c r="M35" s="3">
        <v>1</v>
      </c>
      <c r="N35" s="3">
        <v>13830.92</v>
      </c>
      <c r="O35" s="3">
        <v>0</v>
      </c>
      <c r="P35" s="38">
        <v>0</v>
      </c>
      <c r="Q35" s="39"/>
      <c r="R35" s="3">
        <v>0</v>
      </c>
      <c r="S35" s="38">
        <v>0</v>
      </c>
      <c r="T35" s="39"/>
      <c r="U35" s="3">
        <v>23307.53</v>
      </c>
      <c r="V35" s="3">
        <v>37138.449999999997</v>
      </c>
      <c r="W35" s="3">
        <v>0</v>
      </c>
      <c r="X35" s="3">
        <v>0</v>
      </c>
    </row>
    <row r="36" spans="1:24" x14ac:dyDescent="0.25">
      <c r="A36" s="2" t="s">
        <v>38</v>
      </c>
      <c r="B36" s="2" t="s">
        <v>20</v>
      </c>
      <c r="C36" s="9" t="s">
        <v>170</v>
      </c>
      <c r="D36" s="9" t="s">
        <v>152</v>
      </c>
      <c r="E36" s="9" t="s">
        <v>282</v>
      </c>
      <c r="F36" s="3">
        <v>16814.650000000001</v>
      </c>
      <c r="G36" s="3">
        <v>6066.63</v>
      </c>
      <c r="H36" s="3">
        <v>0</v>
      </c>
      <c r="I36" s="3">
        <v>0</v>
      </c>
      <c r="J36" s="38">
        <v>195.42</v>
      </c>
      <c r="K36" s="39"/>
      <c r="L36" s="3">
        <v>0</v>
      </c>
      <c r="M36" s="3">
        <v>1</v>
      </c>
      <c r="N36" s="3">
        <v>6262.05</v>
      </c>
      <c r="O36" s="3">
        <v>0</v>
      </c>
      <c r="P36" s="38">
        <v>0</v>
      </c>
      <c r="Q36" s="39"/>
      <c r="R36" s="3">
        <v>0</v>
      </c>
      <c r="S36" s="38">
        <v>0</v>
      </c>
      <c r="T36" s="39"/>
      <c r="U36" s="3">
        <v>10552.6</v>
      </c>
      <c r="V36" s="3">
        <v>16814.650000000001</v>
      </c>
      <c r="W36" s="3">
        <v>0</v>
      </c>
      <c r="X36" s="3">
        <v>0</v>
      </c>
    </row>
    <row r="37" spans="1:24" x14ac:dyDescent="0.25">
      <c r="A37" s="2" t="s">
        <v>39</v>
      </c>
      <c r="B37" s="2" t="s">
        <v>20</v>
      </c>
      <c r="C37" s="10" t="s">
        <v>171</v>
      </c>
      <c r="D37" s="10" t="s">
        <v>152</v>
      </c>
      <c r="E37" s="10" t="s">
        <v>282</v>
      </c>
      <c r="F37" s="3">
        <v>1</v>
      </c>
      <c r="G37" s="3">
        <v>0</v>
      </c>
      <c r="H37" s="3">
        <v>0</v>
      </c>
      <c r="I37" s="3">
        <v>0</v>
      </c>
      <c r="J37" s="38">
        <v>0</v>
      </c>
      <c r="K37" s="39"/>
      <c r="L37" s="3">
        <v>0</v>
      </c>
      <c r="M37" s="3">
        <v>1</v>
      </c>
      <c r="N37" s="3">
        <v>0</v>
      </c>
      <c r="O37" s="3">
        <v>0</v>
      </c>
      <c r="P37" s="38">
        <v>0</v>
      </c>
      <c r="Q37" s="39"/>
      <c r="R37" s="3">
        <v>0</v>
      </c>
      <c r="S37" s="38">
        <v>0</v>
      </c>
      <c r="T37" s="39"/>
      <c r="U37" s="3">
        <v>1</v>
      </c>
      <c r="V37" s="3">
        <v>1</v>
      </c>
      <c r="W37" s="3">
        <v>0</v>
      </c>
      <c r="X37" s="3">
        <v>0</v>
      </c>
    </row>
    <row r="38" spans="1:24" x14ac:dyDescent="0.25">
      <c r="A38" s="15"/>
      <c r="B38" s="15"/>
      <c r="C38" s="20"/>
      <c r="D38" s="20"/>
      <c r="E38" s="20"/>
      <c r="F38" s="17">
        <f>SUM(F27:F37)</f>
        <v>13764092.220000001</v>
      </c>
      <c r="G38" s="17">
        <f>SUM(G27:G37)</f>
        <v>5407044.2499999991</v>
      </c>
      <c r="H38" s="17">
        <f>SUM(H27:H37)</f>
        <v>0</v>
      </c>
      <c r="I38" s="17">
        <f>SUM(I27:I37)</f>
        <v>0</v>
      </c>
      <c r="J38" s="18"/>
      <c r="K38" s="19">
        <f>SUM(J27:K37)</f>
        <v>196534.39</v>
      </c>
      <c r="L38" s="17">
        <f>SUM(L27:L37)</f>
        <v>0</v>
      </c>
      <c r="M38" s="17">
        <f t="shared" ref="M38:N38" si="4">SUM(M27:M37)</f>
        <v>11</v>
      </c>
      <c r="N38" s="17">
        <f t="shared" si="4"/>
        <v>5603578.6399999987</v>
      </c>
      <c r="O38" s="17">
        <f>SUM(O27:O37)</f>
        <v>0</v>
      </c>
      <c r="P38" s="18"/>
      <c r="Q38" s="19">
        <f>SUM(P27:Q37)</f>
        <v>0</v>
      </c>
      <c r="R38" s="17">
        <f>SUM(R27:R37)</f>
        <v>0</v>
      </c>
      <c r="S38" s="18"/>
      <c r="T38" s="19">
        <f>SUM(S27:T37)</f>
        <v>0</v>
      </c>
      <c r="U38" s="17">
        <f>SUM(U27:U37)</f>
        <v>8160513.5799999991</v>
      </c>
      <c r="V38" s="17">
        <f>SUM(V27:V37)</f>
        <v>13764092.220000001</v>
      </c>
      <c r="W38" s="17">
        <f>SUM(W27:W37)</f>
        <v>0</v>
      </c>
      <c r="X38" s="17">
        <f>SUM(X27:X37)</f>
        <v>0</v>
      </c>
    </row>
    <row r="39" spans="1:24" x14ac:dyDescent="0.25">
      <c r="A39" s="2" t="s">
        <v>40</v>
      </c>
      <c r="B39" s="2" t="s">
        <v>20</v>
      </c>
      <c r="C39" s="9" t="s">
        <v>172</v>
      </c>
      <c r="D39" s="9" t="s">
        <v>152</v>
      </c>
      <c r="E39" s="9" t="s">
        <v>284</v>
      </c>
      <c r="F39" s="3">
        <v>900940.27</v>
      </c>
      <c r="G39" s="3">
        <v>156438.78</v>
      </c>
      <c r="H39" s="3">
        <v>0</v>
      </c>
      <c r="I39" s="3">
        <v>0</v>
      </c>
      <c r="J39" s="38">
        <v>10485.94</v>
      </c>
      <c r="K39" s="39"/>
      <c r="L39" s="3">
        <v>0</v>
      </c>
      <c r="M39" s="3">
        <v>1</v>
      </c>
      <c r="N39" s="3">
        <v>166924.72</v>
      </c>
      <c r="O39" s="3">
        <v>0</v>
      </c>
      <c r="P39" s="38">
        <v>0</v>
      </c>
      <c r="Q39" s="39"/>
      <c r="R39" s="3">
        <v>0</v>
      </c>
      <c r="S39" s="38">
        <v>0</v>
      </c>
      <c r="T39" s="39"/>
      <c r="U39" s="3">
        <v>734015.55</v>
      </c>
      <c r="V39" s="3">
        <v>900940.27</v>
      </c>
      <c r="W39" s="3">
        <v>0</v>
      </c>
      <c r="X39" s="3">
        <v>0</v>
      </c>
    </row>
    <row r="40" spans="1:24" x14ac:dyDescent="0.25">
      <c r="A40" s="2" t="s">
        <v>41</v>
      </c>
      <c r="B40" s="2" t="s">
        <v>20</v>
      </c>
      <c r="C40" s="9" t="s">
        <v>173</v>
      </c>
      <c r="D40" s="9" t="s">
        <v>152</v>
      </c>
      <c r="E40" s="9" t="s">
        <v>284</v>
      </c>
      <c r="F40" s="3">
        <v>1532682.41</v>
      </c>
      <c r="G40" s="3">
        <v>267328.28999999998</v>
      </c>
      <c r="H40" s="3">
        <v>0</v>
      </c>
      <c r="I40" s="3">
        <v>0</v>
      </c>
      <c r="J40" s="38">
        <v>17821.89</v>
      </c>
      <c r="K40" s="39"/>
      <c r="L40" s="3">
        <v>0</v>
      </c>
      <c r="M40" s="3">
        <v>1</v>
      </c>
      <c r="N40" s="3">
        <v>285150.18</v>
      </c>
      <c r="O40" s="3">
        <v>0</v>
      </c>
      <c r="P40" s="38">
        <v>0</v>
      </c>
      <c r="Q40" s="39"/>
      <c r="R40" s="3">
        <v>0</v>
      </c>
      <c r="S40" s="38">
        <v>0</v>
      </c>
      <c r="T40" s="39"/>
      <c r="U40" s="3">
        <v>1247532.23</v>
      </c>
      <c r="V40" s="3">
        <v>1532682.41</v>
      </c>
      <c r="W40" s="3">
        <v>0</v>
      </c>
      <c r="X40" s="3">
        <v>0</v>
      </c>
    </row>
    <row r="41" spans="1:24" x14ac:dyDescent="0.25">
      <c r="A41" s="15"/>
      <c r="B41" s="15"/>
      <c r="C41" s="16"/>
      <c r="D41" s="16"/>
      <c r="E41" s="16"/>
      <c r="F41" s="17">
        <f>SUM(F39:F40)</f>
        <v>2433622.6799999997</v>
      </c>
      <c r="G41" s="17">
        <f>SUM(G39:G40)</f>
        <v>423767.06999999995</v>
      </c>
      <c r="H41" s="17">
        <f>SUM(H39:H40)</f>
        <v>0</v>
      </c>
      <c r="I41" s="17">
        <f>SUM(I39:I40)</f>
        <v>0</v>
      </c>
      <c r="J41" s="18"/>
      <c r="K41" s="19">
        <f>SUM(J39:K40)</f>
        <v>28307.83</v>
      </c>
      <c r="L41" s="17">
        <f>SUM(L39:L40)</f>
        <v>0</v>
      </c>
      <c r="M41" s="17">
        <f t="shared" ref="M41:N41" si="5">SUM(M39:M40)</f>
        <v>2</v>
      </c>
      <c r="N41" s="17">
        <f t="shared" si="5"/>
        <v>452074.9</v>
      </c>
      <c r="O41" s="17">
        <f>SUM(O39:O40)</f>
        <v>0</v>
      </c>
      <c r="P41" s="18"/>
      <c r="Q41" s="19">
        <f>SUM(P39:Q40)</f>
        <v>0</v>
      </c>
      <c r="R41" s="17">
        <f>SUM(R39:R40)</f>
        <v>0</v>
      </c>
      <c r="S41" s="18"/>
      <c r="T41" s="19">
        <f>SUM(S39:T40)</f>
        <v>0</v>
      </c>
      <c r="U41" s="17">
        <f>SUM(U39:U40)</f>
        <v>1981547.78</v>
      </c>
      <c r="V41" s="17">
        <f>SUM(V39:V40)</f>
        <v>2433622.6799999997</v>
      </c>
      <c r="W41" s="17">
        <f>SUM(W39:W40)</f>
        <v>0</v>
      </c>
      <c r="X41" s="17">
        <f>SUM(X39:X40)</f>
        <v>0</v>
      </c>
    </row>
    <row r="42" spans="1:24" x14ac:dyDescent="0.25">
      <c r="A42" s="2" t="s">
        <v>42</v>
      </c>
      <c r="B42" s="2" t="s">
        <v>20</v>
      </c>
      <c r="C42" s="9" t="s">
        <v>174</v>
      </c>
      <c r="D42" s="9" t="s">
        <v>152</v>
      </c>
      <c r="E42" s="9" t="s">
        <v>282</v>
      </c>
      <c r="F42" s="3">
        <v>2879273.89</v>
      </c>
      <c r="G42" s="3">
        <v>691737.8</v>
      </c>
      <c r="H42" s="3">
        <v>0</v>
      </c>
      <c r="I42" s="3">
        <v>0</v>
      </c>
      <c r="J42" s="38">
        <v>44643.59</v>
      </c>
      <c r="K42" s="39"/>
      <c r="L42" s="3">
        <v>0</v>
      </c>
      <c r="M42" s="3">
        <v>1</v>
      </c>
      <c r="N42" s="3">
        <v>736381.39</v>
      </c>
      <c r="O42" s="3">
        <v>0</v>
      </c>
      <c r="P42" s="38">
        <v>0</v>
      </c>
      <c r="Q42" s="39"/>
      <c r="R42" s="3">
        <v>0</v>
      </c>
      <c r="S42" s="38">
        <v>0</v>
      </c>
      <c r="T42" s="39"/>
      <c r="U42" s="3">
        <v>2142892.5</v>
      </c>
      <c r="V42" s="3">
        <v>2879273.89</v>
      </c>
      <c r="W42" s="3">
        <v>0</v>
      </c>
      <c r="X42" s="3">
        <v>0</v>
      </c>
    </row>
    <row r="43" spans="1:24" x14ac:dyDescent="0.25">
      <c r="A43" s="2" t="s">
        <v>43</v>
      </c>
      <c r="B43" s="2" t="s">
        <v>20</v>
      </c>
      <c r="C43" s="9" t="s">
        <v>175</v>
      </c>
      <c r="D43" s="9" t="s">
        <v>152</v>
      </c>
      <c r="E43" s="9" t="s">
        <v>282</v>
      </c>
      <c r="F43" s="3">
        <v>4579627.2300000004</v>
      </c>
      <c r="G43" s="3">
        <v>1272829.96</v>
      </c>
      <c r="H43" s="3">
        <v>0</v>
      </c>
      <c r="I43" s="3">
        <v>0</v>
      </c>
      <c r="J43" s="38">
        <v>84789.67</v>
      </c>
      <c r="K43" s="39"/>
      <c r="L43" s="3">
        <v>0</v>
      </c>
      <c r="M43" s="3">
        <v>1</v>
      </c>
      <c r="N43" s="3">
        <v>1357619.63</v>
      </c>
      <c r="O43" s="3">
        <v>0</v>
      </c>
      <c r="P43" s="38">
        <v>0</v>
      </c>
      <c r="Q43" s="39"/>
      <c r="R43" s="3">
        <v>0</v>
      </c>
      <c r="S43" s="38">
        <v>0</v>
      </c>
      <c r="T43" s="39"/>
      <c r="U43" s="3">
        <v>3222007.6</v>
      </c>
      <c r="V43" s="3">
        <v>4579627.2300000004</v>
      </c>
      <c r="W43" s="3">
        <v>0</v>
      </c>
      <c r="X43" s="3">
        <v>0</v>
      </c>
    </row>
    <row r="44" spans="1:24" x14ac:dyDescent="0.25">
      <c r="A44" s="2" t="s">
        <v>44</v>
      </c>
      <c r="B44" s="2" t="s">
        <v>20</v>
      </c>
      <c r="C44" s="9" t="s">
        <v>176</v>
      </c>
      <c r="D44" s="9" t="s">
        <v>152</v>
      </c>
      <c r="E44" s="9" t="s">
        <v>282</v>
      </c>
      <c r="F44" s="3">
        <v>154868.35</v>
      </c>
      <c r="G44" s="3">
        <v>46812.41</v>
      </c>
      <c r="H44" s="3">
        <v>0</v>
      </c>
      <c r="I44" s="3">
        <v>0</v>
      </c>
      <c r="J44" s="38">
        <v>2770.67</v>
      </c>
      <c r="K44" s="39"/>
      <c r="L44" s="3">
        <v>0</v>
      </c>
      <c r="M44" s="3">
        <v>1</v>
      </c>
      <c r="N44" s="3">
        <v>49583.08</v>
      </c>
      <c r="O44" s="3">
        <v>0</v>
      </c>
      <c r="P44" s="38">
        <v>0</v>
      </c>
      <c r="Q44" s="39"/>
      <c r="R44" s="3">
        <v>0</v>
      </c>
      <c r="S44" s="38">
        <v>0</v>
      </c>
      <c r="T44" s="39"/>
      <c r="U44" s="3">
        <v>105285.27</v>
      </c>
      <c r="V44" s="3">
        <v>154868.35</v>
      </c>
      <c r="W44" s="3">
        <v>0</v>
      </c>
      <c r="X44" s="3">
        <v>0</v>
      </c>
    </row>
    <row r="45" spans="1:24" x14ac:dyDescent="0.25">
      <c r="A45" s="2" t="s">
        <v>45</v>
      </c>
      <c r="B45" s="2" t="s">
        <v>20</v>
      </c>
      <c r="C45" s="9" t="s">
        <v>177</v>
      </c>
      <c r="D45" s="9" t="s">
        <v>152</v>
      </c>
      <c r="E45" s="9" t="s">
        <v>282</v>
      </c>
      <c r="F45" s="3">
        <v>1056671.52</v>
      </c>
      <c r="G45" s="3">
        <v>199860.53</v>
      </c>
      <c r="H45" s="3">
        <v>0</v>
      </c>
      <c r="I45" s="3">
        <v>0</v>
      </c>
      <c r="J45" s="38">
        <v>11578.53</v>
      </c>
      <c r="K45" s="39"/>
      <c r="L45" s="3">
        <v>0</v>
      </c>
      <c r="M45" s="3">
        <v>1</v>
      </c>
      <c r="N45" s="3">
        <v>211439.06</v>
      </c>
      <c r="O45" s="3">
        <v>0</v>
      </c>
      <c r="P45" s="38">
        <v>0</v>
      </c>
      <c r="Q45" s="39"/>
      <c r="R45" s="3">
        <v>0</v>
      </c>
      <c r="S45" s="38">
        <v>0</v>
      </c>
      <c r="T45" s="39"/>
      <c r="U45" s="3">
        <v>845232.46</v>
      </c>
      <c r="V45" s="3">
        <v>1056671.52</v>
      </c>
      <c r="W45" s="3">
        <v>0</v>
      </c>
      <c r="X45" s="3">
        <v>0</v>
      </c>
    </row>
    <row r="46" spans="1:24" x14ac:dyDescent="0.25">
      <c r="A46" s="2" t="s">
        <v>46</v>
      </c>
      <c r="B46" s="2" t="s">
        <v>20</v>
      </c>
      <c r="C46" s="9" t="s">
        <v>178</v>
      </c>
      <c r="D46" s="9" t="s">
        <v>152</v>
      </c>
      <c r="E46" s="9" t="s">
        <v>285</v>
      </c>
      <c r="F46" s="3">
        <v>0</v>
      </c>
      <c r="G46" s="3">
        <v>0</v>
      </c>
      <c r="H46" s="3">
        <v>3740053.91</v>
      </c>
      <c r="I46" s="3">
        <v>0</v>
      </c>
      <c r="J46" s="38">
        <v>0</v>
      </c>
      <c r="K46" s="39"/>
      <c r="L46" s="3">
        <v>0</v>
      </c>
      <c r="M46" s="3">
        <v>1</v>
      </c>
      <c r="N46" s="3">
        <v>0</v>
      </c>
      <c r="O46" s="3">
        <v>0</v>
      </c>
      <c r="P46" s="38">
        <v>0</v>
      </c>
      <c r="Q46" s="39"/>
      <c r="R46" s="3">
        <v>0</v>
      </c>
      <c r="S46" s="38">
        <v>0</v>
      </c>
      <c r="T46" s="39"/>
      <c r="U46" s="3">
        <v>0</v>
      </c>
      <c r="V46" s="3">
        <v>0</v>
      </c>
      <c r="W46" s="3">
        <v>3813852.61</v>
      </c>
      <c r="X46" s="3">
        <v>0</v>
      </c>
    </row>
    <row r="47" spans="1:24" x14ac:dyDescent="0.25">
      <c r="A47" s="2" t="s">
        <v>47</v>
      </c>
      <c r="B47" s="2" t="s">
        <v>20</v>
      </c>
      <c r="C47" s="9" t="s">
        <v>179</v>
      </c>
      <c r="D47" s="9" t="s">
        <v>152</v>
      </c>
      <c r="E47" s="9" t="s">
        <v>282</v>
      </c>
      <c r="F47" s="3">
        <v>4968934.82</v>
      </c>
      <c r="G47" s="3">
        <v>66252.460000000006</v>
      </c>
      <c r="H47" s="3">
        <v>0</v>
      </c>
      <c r="I47" s="3">
        <v>0</v>
      </c>
      <c r="J47" s="38">
        <v>66252.460000000006</v>
      </c>
      <c r="K47" s="39"/>
      <c r="L47" s="3">
        <v>0</v>
      </c>
      <c r="M47" s="3">
        <v>1</v>
      </c>
      <c r="N47" s="3">
        <v>132504.92000000001</v>
      </c>
      <c r="O47" s="3">
        <v>0</v>
      </c>
      <c r="P47" s="38">
        <v>0</v>
      </c>
      <c r="Q47" s="39"/>
      <c r="R47" s="3">
        <v>0</v>
      </c>
      <c r="S47" s="38">
        <v>0</v>
      </c>
      <c r="T47" s="39"/>
      <c r="U47" s="3">
        <v>4836429.9000000004</v>
      </c>
      <c r="V47" s="3">
        <v>4968934.82</v>
      </c>
      <c r="W47" s="3">
        <v>0</v>
      </c>
      <c r="X47" s="3">
        <v>0</v>
      </c>
    </row>
    <row r="48" spans="1:24" x14ac:dyDescent="0.25">
      <c r="A48" s="15"/>
      <c r="B48" s="15"/>
      <c r="C48" s="16"/>
      <c r="D48" s="16"/>
      <c r="E48" s="16"/>
      <c r="F48" s="17">
        <f>SUM(F42:F47)</f>
        <v>13639375.810000001</v>
      </c>
      <c r="G48" s="17">
        <f>SUM(G42:G47)</f>
        <v>2277493.1599999997</v>
      </c>
      <c r="H48" s="17">
        <f>SUM(H42:H47)</f>
        <v>3740053.91</v>
      </c>
      <c r="I48" s="17">
        <f>SUM(I42:I47)</f>
        <v>0</v>
      </c>
      <c r="J48" s="18"/>
      <c r="K48" s="19">
        <f>SUM(J42:K47)</f>
        <v>210034.91999999998</v>
      </c>
      <c r="L48" s="17">
        <f>SUM(L42:L47)</f>
        <v>0</v>
      </c>
      <c r="M48" s="17">
        <f t="shared" ref="M48:N48" si="6">SUM(M42:M47)</f>
        <v>6</v>
      </c>
      <c r="N48" s="17">
        <f t="shared" si="6"/>
        <v>2487528.08</v>
      </c>
      <c r="O48" s="17">
        <f>SUM(O42:O47)</f>
        <v>0</v>
      </c>
      <c r="P48" s="18"/>
      <c r="Q48" s="19">
        <f>SUM(P42:Q47)</f>
        <v>0</v>
      </c>
      <c r="R48" s="17">
        <f>SUM(R42:R47)</f>
        <v>0</v>
      </c>
      <c r="S48" s="18"/>
      <c r="T48" s="19">
        <f>SUM(S42:T47)</f>
        <v>0</v>
      </c>
      <c r="U48" s="17">
        <f>SUM(U42:U47)</f>
        <v>11151847.73</v>
      </c>
      <c r="V48" s="17">
        <f>SUM(V42:V47)</f>
        <v>13639375.810000001</v>
      </c>
      <c r="W48" s="17">
        <f>SUM(W42:W47)</f>
        <v>3813852.61</v>
      </c>
      <c r="X48" s="17">
        <f>SUM(X42:X47)</f>
        <v>0</v>
      </c>
    </row>
    <row r="49" spans="1:24" x14ac:dyDescent="0.25">
      <c r="A49" s="2" t="s">
        <v>48</v>
      </c>
      <c r="B49" s="2" t="s">
        <v>20</v>
      </c>
      <c r="C49" s="9" t="s">
        <v>180</v>
      </c>
      <c r="D49" s="9" t="s">
        <v>152</v>
      </c>
      <c r="E49" s="9" t="s">
        <v>282</v>
      </c>
      <c r="F49" s="3">
        <v>10079882.039999999</v>
      </c>
      <c r="G49" s="3">
        <v>2412812.94</v>
      </c>
      <c r="H49" s="3">
        <v>0</v>
      </c>
      <c r="I49" s="3">
        <v>0</v>
      </c>
      <c r="J49" s="38">
        <v>156470.79999999999</v>
      </c>
      <c r="K49" s="39"/>
      <c r="L49" s="3">
        <v>0</v>
      </c>
      <c r="M49" s="3">
        <v>1</v>
      </c>
      <c r="N49" s="3">
        <v>2569283.7400000002</v>
      </c>
      <c r="O49" s="3">
        <v>0</v>
      </c>
      <c r="P49" s="38">
        <v>0</v>
      </c>
      <c r="Q49" s="39"/>
      <c r="R49" s="3">
        <v>0</v>
      </c>
      <c r="S49" s="38">
        <v>0</v>
      </c>
      <c r="T49" s="39"/>
      <c r="U49" s="3">
        <v>7510598.2999999998</v>
      </c>
      <c r="V49" s="3">
        <v>10079882.039999999</v>
      </c>
      <c r="W49" s="3">
        <v>0</v>
      </c>
      <c r="X49" s="3">
        <v>0</v>
      </c>
    </row>
    <row r="50" spans="1:24" x14ac:dyDescent="0.25">
      <c r="A50" s="15"/>
      <c r="B50" s="15"/>
      <c r="C50" s="16"/>
      <c r="D50" s="16"/>
      <c r="E50" s="16"/>
      <c r="F50" s="17">
        <f>SUM(F49)</f>
        <v>10079882.039999999</v>
      </c>
      <c r="G50" s="17">
        <f>SUM(G49)</f>
        <v>2412812.94</v>
      </c>
      <c r="H50" s="17">
        <f>SUM(H49)</f>
        <v>0</v>
      </c>
      <c r="I50" s="17">
        <f>SUM(I49)</f>
        <v>0</v>
      </c>
      <c r="J50" s="18"/>
      <c r="K50" s="19">
        <f>SUM(J49)</f>
        <v>156470.79999999999</v>
      </c>
      <c r="L50" s="17">
        <f>SUM(L49)</f>
        <v>0</v>
      </c>
      <c r="M50" s="17">
        <f t="shared" ref="M50:N50" si="7">SUM(M49)</f>
        <v>1</v>
      </c>
      <c r="N50" s="17">
        <f t="shared" si="7"/>
        <v>2569283.7400000002</v>
      </c>
      <c r="O50" s="17">
        <f>SUM(O49)</f>
        <v>0</v>
      </c>
      <c r="P50" s="18"/>
      <c r="Q50" s="19">
        <f>SUM(P49)</f>
        <v>0</v>
      </c>
      <c r="R50" s="17">
        <f>SUM(R49)</f>
        <v>0</v>
      </c>
      <c r="S50" s="18"/>
      <c r="T50" s="19">
        <f>SUM(S49)</f>
        <v>0</v>
      </c>
      <c r="U50" s="17">
        <f>SUM(U49)</f>
        <v>7510598.2999999998</v>
      </c>
      <c r="V50" s="17">
        <f>SUM(V49)</f>
        <v>10079882.039999999</v>
      </c>
      <c r="W50" s="17">
        <f>SUM(W49)</f>
        <v>0</v>
      </c>
      <c r="X50" s="17">
        <f>SUM(X49)</f>
        <v>0</v>
      </c>
    </row>
    <row r="51" spans="1:24" x14ac:dyDescent="0.25">
      <c r="A51" s="2" t="s">
        <v>49</v>
      </c>
      <c r="B51" s="2" t="s">
        <v>20</v>
      </c>
      <c r="C51" s="9" t="s">
        <v>181</v>
      </c>
      <c r="D51" s="9" t="s">
        <v>152</v>
      </c>
      <c r="E51" s="9" t="s">
        <v>282</v>
      </c>
      <c r="F51" s="3">
        <v>8064027.9199999999</v>
      </c>
      <c r="G51" s="3">
        <v>2024147.3</v>
      </c>
      <c r="H51" s="3">
        <v>0</v>
      </c>
      <c r="I51" s="3">
        <v>29030.17</v>
      </c>
      <c r="J51" s="38">
        <v>138184.78</v>
      </c>
      <c r="K51" s="39"/>
      <c r="L51" s="3">
        <v>0</v>
      </c>
      <c r="M51" s="3">
        <v>1</v>
      </c>
      <c r="N51" s="3">
        <v>2138745.09</v>
      </c>
      <c r="O51" s="3">
        <v>0</v>
      </c>
      <c r="P51" s="38">
        <v>0</v>
      </c>
      <c r="Q51" s="39"/>
      <c r="R51" s="3">
        <v>0</v>
      </c>
      <c r="S51" s="38">
        <v>0</v>
      </c>
      <c r="T51" s="39"/>
      <c r="U51" s="3">
        <v>5954313</v>
      </c>
      <c r="V51" s="3">
        <v>8093058.0899999999</v>
      </c>
      <c r="W51" s="3">
        <v>0</v>
      </c>
      <c r="X51" s="3">
        <v>0</v>
      </c>
    </row>
    <row r="52" spans="1:24" x14ac:dyDescent="0.25">
      <c r="A52" s="2" t="s">
        <v>50</v>
      </c>
      <c r="B52" s="2" t="s">
        <v>20</v>
      </c>
      <c r="C52" s="9" t="s">
        <v>182</v>
      </c>
      <c r="D52" s="9" t="s">
        <v>152</v>
      </c>
      <c r="E52" s="9" t="s">
        <v>282</v>
      </c>
      <c r="F52" s="3">
        <v>5883553.5199999996</v>
      </c>
      <c r="G52" s="3">
        <v>1364139.71</v>
      </c>
      <c r="H52" s="3">
        <v>0</v>
      </c>
      <c r="I52" s="3">
        <v>0</v>
      </c>
      <c r="J52" s="38">
        <v>92232.93</v>
      </c>
      <c r="K52" s="39"/>
      <c r="L52" s="3">
        <v>0</v>
      </c>
      <c r="M52" s="3">
        <v>1</v>
      </c>
      <c r="N52" s="3">
        <v>1456372.64</v>
      </c>
      <c r="O52" s="3">
        <v>0</v>
      </c>
      <c r="P52" s="38">
        <v>0</v>
      </c>
      <c r="Q52" s="39"/>
      <c r="R52" s="3">
        <v>0</v>
      </c>
      <c r="S52" s="38">
        <v>0</v>
      </c>
      <c r="T52" s="39"/>
      <c r="U52" s="3">
        <v>4427180.88</v>
      </c>
      <c r="V52" s="3">
        <v>5883553.5199999996</v>
      </c>
      <c r="W52" s="3">
        <v>0</v>
      </c>
      <c r="X52" s="3">
        <v>0</v>
      </c>
    </row>
    <row r="53" spans="1:24" x14ac:dyDescent="0.25">
      <c r="A53" s="2" t="s">
        <v>51</v>
      </c>
      <c r="B53" s="2" t="s">
        <v>20</v>
      </c>
      <c r="C53" s="9" t="s">
        <v>183</v>
      </c>
      <c r="D53" s="9" t="s">
        <v>152</v>
      </c>
      <c r="E53" s="9" t="s">
        <v>282</v>
      </c>
      <c r="F53" s="3">
        <v>6806296.2400000002</v>
      </c>
      <c r="G53" s="3">
        <v>1156806.33</v>
      </c>
      <c r="H53" s="3">
        <v>0</v>
      </c>
      <c r="I53" s="3">
        <v>0</v>
      </c>
      <c r="J53" s="38">
        <v>77390.27</v>
      </c>
      <c r="K53" s="39"/>
      <c r="L53" s="3">
        <v>0</v>
      </c>
      <c r="M53" s="3">
        <v>1</v>
      </c>
      <c r="N53" s="3">
        <v>1234196.6000000001</v>
      </c>
      <c r="O53" s="3">
        <v>0</v>
      </c>
      <c r="P53" s="38">
        <v>0</v>
      </c>
      <c r="Q53" s="39"/>
      <c r="R53" s="3">
        <v>0</v>
      </c>
      <c r="S53" s="38">
        <v>0</v>
      </c>
      <c r="T53" s="39"/>
      <c r="U53" s="3">
        <v>5572099.6399999997</v>
      </c>
      <c r="V53" s="3">
        <v>6806296.2400000002</v>
      </c>
      <c r="W53" s="3">
        <v>0</v>
      </c>
      <c r="X53" s="3">
        <v>0</v>
      </c>
    </row>
    <row r="54" spans="1:24" x14ac:dyDescent="0.25">
      <c r="A54" s="2" t="s">
        <v>52</v>
      </c>
      <c r="B54" s="2" t="s">
        <v>20</v>
      </c>
      <c r="C54" s="9" t="s">
        <v>184</v>
      </c>
      <c r="D54" s="9" t="s">
        <v>152</v>
      </c>
      <c r="E54" s="9" t="s">
        <v>282</v>
      </c>
      <c r="F54" s="3">
        <v>1235255.44</v>
      </c>
      <c r="G54" s="3">
        <v>210492.76</v>
      </c>
      <c r="H54" s="3">
        <v>0</v>
      </c>
      <c r="I54" s="3">
        <v>0</v>
      </c>
      <c r="J54" s="38">
        <v>14037.84</v>
      </c>
      <c r="K54" s="39"/>
      <c r="L54" s="3">
        <v>0</v>
      </c>
      <c r="M54" s="3">
        <v>1</v>
      </c>
      <c r="N54" s="3">
        <v>224530.6</v>
      </c>
      <c r="O54" s="3">
        <v>0</v>
      </c>
      <c r="P54" s="38">
        <v>0</v>
      </c>
      <c r="Q54" s="39"/>
      <c r="R54" s="3">
        <v>0</v>
      </c>
      <c r="S54" s="38">
        <v>0</v>
      </c>
      <c r="T54" s="39"/>
      <c r="U54" s="3">
        <v>1010724.84</v>
      </c>
      <c r="V54" s="3">
        <v>1235255.44</v>
      </c>
      <c r="W54" s="3">
        <v>0</v>
      </c>
      <c r="X54" s="3">
        <v>0</v>
      </c>
    </row>
    <row r="55" spans="1:24" x14ac:dyDescent="0.25">
      <c r="A55" s="2" t="s">
        <v>53</v>
      </c>
      <c r="B55" s="2" t="s">
        <v>20</v>
      </c>
      <c r="C55" s="9" t="s">
        <v>185</v>
      </c>
      <c r="D55" s="9" t="s">
        <v>152</v>
      </c>
      <c r="E55" s="9" t="s">
        <v>282</v>
      </c>
      <c r="F55" s="3">
        <v>1612629.21</v>
      </c>
      <c r="G55" s="3">
        <v>246554.18</v>
      </c>
      <c r="H55" s="3">
        <v>0</v>
      </c>
      <c r="I55" s="3">
        <v>0</v>
      </c>
      <c r="J55" s="38">
        <v>16458.740000000002</v>
      </c>
      <c r="K55" s="39"/>
      <c r="L55" s="3">
        <v>0</v>
      </c>
      <c r="M55" s="3">
        <v>1</v>
      </c>
      <c r="N55" s="3">
        <v>263012.92</v>
      </c>
      <c r="O55" s="3">
        <v>0</v>
      </c>
      <c r="P55" s="38">
        <v>0</v>
      </c>
      <c r="Q55" s="39"/>
      <c r="R55" s="3">
        <v>0</v>
      </c>
      <c r="S55" s="38">
        <v>0</v>
      </c>
      <c r="T55" s="39"/>
      <c r="U55" s="3">
        <v>1349616.29</v>
      </c>
      <c r="V55" s="3">
        <v>1612629.21</v>
      </c>
      <c r="W55" s="3">
        <v>0</v>
      </c>
      <c r="X55" s="3">
        <v>0</v>
      </c>
    </row>
    <row r="56" spans="1:24" x14ac:dyDescent="0.25">
      <c r="A56" s="15"/>
      <c r="B56" s="15"/>
      <c r="C56" s="16"/>
      <c r="D56" s="16"/>
      <c r="E56" s="16"/>
      <c r="F56" s="17">
        <f>SUM(F51:F55)</f>
        <v>23601762.330000002</v>
      </c>
      <c r="G56" s="17">
        <f>SUM(G51:G55)</f>
        <v>5002140.2799999993</v>
      </c>
      <c r="H56" s="17">
        <f>SUM(H51:H55)</f>
        <v>0</v>
      </c>
      <c r="I56" s="17">
        <f>SUM(I51:I55)</f>
        <v>29030.17</v>
      </c>
      <c r="J56" s="18"/>
      <c r="K56" s="19">
        <f>SUM(J51:K55)</f>
        <v>338304.56</v>
      </c>
      <c r="L56" s="17">
        <f>SUM(L51:L55)</f>
        <v>0</v>
      </c>
      <c r="M56" s="17">
        <f t="shared" ref="M56:N56" si="8">SUM(M51:M55)</f>
        <v>5</v>
      </c>
      <c r="N56" s="17">
        <f t="shared" si="8"/>
        <v>5316857.8499999996</v>
      </c>
      <c r="O56" s="17">
        <f>SUM(O51:O55)</f>
        <v>0</v>
      </c>
      <c r="P56" s="18"/>
      <c r="Q56" s="19">
        <f>SUM(P51:Q55)</f>
        <v>0</v>
      </c>
      <c r="R56" s="17">
        <f>SUM(R51:R55)</f>
        <v>0</v>
      </c>
      <c r="S56" s="18"/>
      <c r="T56" s="19">
        <f>SUM(S51:T55)</f>
        <v>0</v>
      </c>
      <c r="U56" s="17">
        <f>SUM(U51:U55)</f>
        <v>18313934.649999999</v>
      </c>
      <c r="V56" s="17">
        <f>SUM(V51:V55)</f>
        <v>23630792.500000004</v>
      </c>
      <c r="W56" s="17">
        <f>SUM(W51:W55)</f>
        <v>0</v>
      </c>
      <c r="X56" s="17">
        <f>SUM(X51:X55)</f>
        <v>0</v>
      </c>
    </row>
    <row r="57" spans="1:24" x14ac:dyDescent="0.25">
      <c r="A57" s="2" t="s">
        <v>54</v>
      </c>
      <c r="B57" s="2" t="s">
        <v>20</v>
      </c>
      <c r="C57" s="9" t="s">
        <v>186</v>
      </c>
      <c r="D57" s="9" t="s">
        <v>152</v>
      </c>
      <c r="E57" s="9" t="s">
        <v>282</v>
      </c>
      <c r="F57" s="3">
        <v>1790220.11</v>
      </c>
      <c r="G57" s="3">
        <v>464333.85</v>
      </c>
      <c r="H57" s="3">
        <v>0</v>
      </c>
      <c r="I57" s="3">
        <v>0</v>
      </c>
      <c r="J57" s="38">
        <v>25497.81</v>
      </c>
      <c r="K57" s="39"/>
      <c r="L57" s="3">
        <v>0</v>
      </c>
      <c r="M57" s="3">
        <v>1</v>
      </c>
      <c r="N57" s="3">
        <v>489831.66</v>
      </c>
      <c r="O57" s="3">
        <v>0</v>
      </c>
      <c r="P57" s="38">
        <v>0</v>
      </c>
      <c r="Q57" s="39"/>
      <c r="R57" s="3">
        <v>0</v>
      </c>
      <c r="S57" s="38">
        <v>0</v>
      </c>
      <c r="T57" s="39"/>
      <c r="U57" s="3">
        <v>1300388.45</v>
      </c>
      <c r="V57" s="3">
        <v>1790220.11</v>
      </c>
      <c r="W57" s="3">
        <v>0</v>
      </c>
      <c r="X57" s="3">
        <v>0</v>
      </c>
    </row>
    <row r="58" spans="1:24" x14ac:dyDescent="0.25">
      <c r="A58" s="2" t="s">
        <v>55</v>
      </c>
      <c r="B58" s="2" t="s">
        <v>20</v>
      </c>
      <c r="C58" s="9" t="s">
        <v>187</v>
      </c>
      <c r="D58" s="9" t="s">
        <v>152</v>
      </c>
      <c r="E58" s="9" t="s">
        <v>282</v>
      </c>
      <c r="F58" s="3">
        <v>1221949.93</v>
      </c>
      <c r="G58" s="3">
        <v>321747.44</v>
      </c>
      <c r="H58" s="3">
        <v>0</v>
      </c>
      <c r="I58" s="3">
        <v>0</v>
      </c>
      <c r="J58" s="38">
        <v>17311.59</v>
      </c>
      <c r="K58" s="39"/>
      <c r="L58" s="3">
        <v>0</v>
      </c>
      <c r="M58" s="3">
        <v>1</v>
      </c>
      <c r="N58" s="3">
        <v>339059.03</v>
      </c>
      <c r="O58" s="3">
        <v>0</v>
      </c>
      <c r="P58" s="38">
        <v>0</v>
      </c>
      <c r="Q58" s="39"/>
      <c r="R58" s="3">
        <v>0</v>
      </c>
      <c r="S58" s="38">
        <v>0</v>
      </c>
      <c r="T58" s="39"/>
      <c r="U58" s="3">
        <v>882890.9</v>
      </c>
      <c r="V58" s="3">
        <v>1221949.93</v>
      </c>
      <c r="W58" s="3">
        <v>0</v>
      </c>
      <c r="X58" s="3">
        <v>0</v>
      </c>
    </row>
    <row r="59" spans="1:24" x14ac:dyDescent="0.25">
      <c r="A59" s="2" t="s">
        <v>56</v>
      </c>
      <c r="B59" s="2" t="s">
        <v>20</v>
      </c>
      <c r="C59" s="9" t="s">
        <v>188</v>
      </c>
      <c r="D59" s="9" t="s">
        <v>152</v>
      </c>
      <c r="E59" s="9" t="s">
        <v>282</v>
      </c>
      <c r="F59" s="3">
        <v>2442586.5499999998</v>
      </c>
      <c r="G59" s="3">
        <v>642693.97</v>
      </c>
      <c r="H59" s="3">
        <v>0</v>
      </c>
      <c r="I59" s="3">
        <v>0</v>
      </c>
      <c r="J59" s="38">
        <v>34613.32</v>
      </c>
      <c r="K59" s="39"/>
      <c r="L59" s="3">
        <v>0</v>
      </c>
      <c r="M59" s="3">
        <v>1</v>
      </c>
      <c r="N59" s="3">
        <v>677307.29</v>
      </c>
      <c r="O59" s="3">
        <v>0</v>
      </c>
      <c r="P59" s="38">
        <v>0</v>
      </c>
      <c r="Q59" s="39"/>
      <c r="R59" s="3">
        <v>0</v>
      </c>
      <c r="S59" s="38">
        <v>0</v>
      </c>
      <c r="T59" s="39"/>
      <c r="U59" s="3">
        <v>1765279.26</v>
      </c>
      <c r="V59" s="3">
        <v>2442586.5499999998</v>
      </c>
      <c r="W59" s="3">
        <v>0</v>
      </c>
      <c r="X59" s="3">
        <v>0</v>
      </c>
    </row>
    <row r="60" spans="1:24" x14ac:dyDescent="0.25">
      <c r="A60" s="2" t="s">
        <v>57</v>
      </c>
      <c r="B60" s="2" t="s">
        <v>20</v>
      </c>
      <c r="C60" s="9" t="s">
        <v>189</v>
      </c>
      <c r="D60" s="9" t="s">
        <v>152</v>
      </c>
      <c r="E60" s="9" t="s">
        <v>282</v>
      </c>
      <c r="F60" s="3">
        <v>1682134.3</v>
      </c>
      <c r="G60" s="3">
        <v>446405.41</v>
      </c>
      <c r="H60" s="3">
        <v>0</v>
      </c>
      <c r="I60" s="3">
        <v>0</v>
      </c>
      <c r="J60" s="38">
        <v>23764.02</v>
      </c>
      <c r="K60" s="39"/>
      <c r="L60" s="3">
        <v>0</v>
      </c>
      <c r="M60" s="3">
        <v>1</v>
      </c>
      <c r="N60" s="3">
        <v>470169.43</v>
      </c>
      <c r="O60" s="3">
        <v>0</v>
      </c>
      <c r="P60" s="38">
        <v>0</v>
      </c>
      <c r="Q60" s="39"/>
      <c r="R60" s="3">
        <v>0</v>
      </c>
      <c r="S60" s="38">
        <v>0</v>
      </c>
      <c r="T60" s="39"/>
      <c r="U60" s="3">
        <v>1211964.8700000001</v>
      </c>
      <c r="V60" s="3">
        <v>1682134.3</v>
      </c>
      <c r="W60" s="3">
        <v>0</v>
      </c>
      <c r="X60" s="3">
        <v>0</v>
      </c>
    </row>
    <row r="61" spans="1:24" x14ac:dyDescent="0.25">
      <c r="A61" s="2" t="s">
        <v>58</v>
      </c>
      <c r="B61" s="2" t="s">
        <v>20</v>
      </c>
      <c r="C61" s="9" t="s">
        <v>190</v>
      </c>
      <c r="D61" s="9" t="s">
        <v>152</v>
      </c>
      <c r="E61" s="9" t="s">
        <v>282</v>
      </c>
      <c r="F61" s="3">
        <v>1963365.9</v>
      </c>
      <c r="G61" s="3">
        <v>440121.77</v>
      </c>
      <c r="H61" s="3">
        <v>0</v>
      </c>
      <c r="I61" s="3">
        <v>0</v>
      </c>
      <c r="J61" s="38">
        <v>23079.46</v>
      </c>
      <c r="K61" s="39"/>
      <c r="L61" s="3">
        <v>0</v>
      </c>
      <c r="M61" s="3">
        <v>1</v>
      </c>
      <c r="N61" s="3">
        <v>463201.23</v>
      </c>
      <c r="O61" s="3">
        <v>0</v>
      </c>
      <c r="P61" s="38">
        <v>0</v>
      </c>
      <c r="Q61" s="39"/>
      <c r="R61" s="3">
        <v>0</v>
      </c>
      <c r="S61" s="38">
        <v>0</v>
      </c>
      <c r="T61" s="39"/>
      <c r="U61" s="3">
        <v>1500164.67</v>
      </c>
      <c r="V61" s="3">
        <v>1963365.9</v>
      </c>
      <c r="W61" s="3">
        <v>0</v>
      </c>
      <c r="X61" s="3">
        <v>0</v>
      </c>
    </row>
    <row r="62" spans="1:24" x14ac:dyDescent="0.25">
      <c r="A62" s="2" t="s">
        <v>59</v>
      </c>
      <c r="B62" s="2" t="s">
        <v>20</v>
      </c>
      <c r="C62" s="9" t="s">
        <v>191</v>
      </c>
      <c r="D62" s="9" t="s">
        <v>152</v>
      </c>
      <c r="E62" s="9" t="s">
        <v>282</v>
      </c>
      <c r="F62" s="3">
        <v>1464432.25</v>
      </c>
      <c r="G62" s="3">
        <v>279800.44</v>
      </c>
      <c r="H62" s="3">
        <v>0</v>
      </c>
      <c r="I62" s="3">
        <v>0</v>
      </c>
      <c r="J62" s="38">
        <v>14446.73</v>
      </c>
      <c r="K62" s="39"/>
      <c r="L62" s="3">
        <v>0</v>
      </c>
      <c r="M62" s="3">
        <v>1</v>
      </c>
      <c r="N62" s="3">
        <v>294247.17</v>
      </c>
      <c r="O62" s="3">
        <v>0</v>
      </c>
      <c r="P62" s="38">
        <v>0</v>
      </c>
      <c r="Q62" s="39"/>
      <c r="R62" s="3">
        <v>0</v>
      </c>
      <c r="S62" s="38">
        <v>0</v>
      </c>
      <c r="T62" s="39"/>
      <c r="U62" s="3">
        <v>1170185.08</v>
      </c>
      <c r="V62" s="3">
        <v>1464432.25</v>
      </c>
      <c r="W62" s="3">
        <v>0</v>
      </c>
      <c r="X62" s="3">
        <v>0</v>
      </c>
    </row>
    <row r="63" spans="1:24" x14ac:dyDescent="0.25">
      <c r="A63" s="15"/>
      <c r="B63" s="15"/>
      <c r="C63" s="16"/>
      <c r="D63" s="16"/>
      <c r="E63" s="16"/>
      <c r="F63" s="17">
        <f>SUM(F57:F62)</f>
        <v>10564689.039999999</v>
      </c>
      <c r="G63" s="17">
        <f>SUM(G57:G62)</f>
        <v>2595102.88</v>
      </c>
      <c r="H63" s="17">
        <f>SUM(H57:H62)</f>
        <v>0</v>
      </c>
      <c r="I63" s="17">
        <f>SUM(I57:I62)</f>
        <v>0</v>
      </c>
      <c r="J63" s="18"/>
      <c r="K63" s="19">
        <f>SUM(J57:K62)</f>
        <v>138712.93000000002</v>
      </c>
      <c r="L63" s="17">
        <f>SUM(L57:L62)</f>
        <v>0</v>
      </c>
      <c r="M63" s="17">
        <f t="shared" ref="M63:N63" si="9">SUM(M57:M62)</f>
        <v>6</v>
      </c>
      <c r="N63" s="17">
        <f t="shared" si="9"/>
        <v>2733815.8099999996</v>
      </c>
      <c r="O63" s="17">
        <f>SUM(O57:O62)</f>
        <v>0</v>
      </c>
      <c r="P63" s="18"/>
      <c r="Q63" s="19">
        <f>SUM(P57:Q62)</f>
        <v>0</v>
      </c>
      <c r="R63" s="17">
        <f>SUM(R57:R62)</f>
        <v>0</v>
      </c>
      <c r="S63" s="18"/>
      <c r="T63" s="19">
        <f>SUM(S57:T62)</f>
        <v>0</v>
      </c>
      <c r="U63" s="17">
        <f>SUM(U57:U62)</f>
        <v>7830873.2300000004</v>
      </c>
      <c r="V63" s="17">
        <f>SUM(V57:V62)</f>
        <v>10564689.039999999</v>
      </c>
      <c r="W63" s="17">
        <f>SUM(W57:W62)</f>
        <v>0</v>
      </c>
      <c r="X63" s="17">
        <f>SUM(X57:X62)</f>
        <v>0</v>
      </c>
    </row>
    <row r="64" spans="1:24" x14ac:dyDescent="0.25">
      <c r="A64" s="2" t="s">
        <v>60</v>
      </c>
      <c r="B64" s="2" t="s">
        <v>20</v>
      </c>
      <c r="C64" s="9" t="s">
        <v>192</v>
      </c>
      <c r="D64" s="9" t="s">
        <v>152</v>
      </c>
      <c r="E64" s="9" t="s">
        <v>282</v>
      </c>
      <c r="F64" s="3">
        <v>3202944.04</v>
      </c>
      <c r="G64" s="3">
        <v>434568.95</v>
      </c>
      <c r="H64" s="3">
        <v>0</v>
      </c>
      <c r="I64" s="3">
        <v>0</v>
      </c>
      <c r="J64" s="38">
        <v>32032.240000000002</v>
      </c>
      <c r="K64" s="39"/>
      <c r="L64" s="3">
        <v>0</v>
      </c>
      <c r="M64" s="3">
        <v>1</v>
      </c>
      <c r="N64" s="3">
        <v>466601.19</v>
      </c>
      <c r="O64" s="3">
        <v>0</v>
      </c>
      <c r="P64" s="38">
        <v>0</v>
      </c>
      <c r="Q64" s="39"/>
      <c r="R64" s="3">
        <v>0</v>
      </c>
      <c r="S64" s="38">
        <v>0</v>
      </c>
      <c r="T64" s="39"/>
      <c r="U64" s="3">
        <v>2736342.85</v>
      </c>
      <c r="V64" s="3">
        <v>3202944.04</v>
      </c>
      <c r="W64" s="3">
        <v>0</v>
      </c>
      <c r="X64" s="3">
        <v>0</v>
      </c>
    </row>
    <row r="65" spans="1:24" x14ac:dyDescent="0.25">
      <c r="A65" s="2" t="s">
        <v>61</v>
      </c>
      <c r="B65" s="2" t="s">
        <v>20</v>
      </c>
      <c r="C65" s="9" t="s">
        <v>193</v>
      </c>
      <c r="D65" s="9" t="s">
        <v>152</v>
      </c>
      <c r="E65" s="9" t="s">
        <v>282</v>
      </c>
      <c r="F65" s="3">
        <v>3322149.3</v>
      </c>
      <c r="G65" s="3">
        <v>289880.09000000003</v>
      </c>
      <c r="H65" s="3">
        <v>0</v>
      </c>
      <c r="I65" s="3">
        <v>0</v>
      </c>
      <c r="J65" s="38">
        <v>33221.620000000003</v>
      </c>
      <c r="K65" s="39"/>
      <c r="L65" s="3">
        <v>0</v>
      </c>
      <c r="M65" s="3">
        <v>1</v>
      </c>
      <c r="N65" s="3">
        <v>323101.71000000002</v>
      </c>
      <c r="O65" s="3">
        <v>0</v>
      </c>
      <c r="P65" s="38">
        <v>0</v>
      </c>
      <c r="Q65" s="39"/>
      <c r="R65" s="3">
        <v>0</v>
      </c>
      <c r="S65" s="38">
        <v>0</v>
      </c>
      <c r="T65" s="39"/>
      <c r="U65" s="3">
        <v>2999047.59</v>
      </c>
      <c r="V65" s="3">
        <v>3322149.3</v>
      </c>
      <c r="W65" s="3">
        <v>0</v>
      </c>
      <c r="X65" s="3">
        <v>0</v>
      </c>
    </row>
    <row r="66" spans="1:24" x14ac:dyDescent="0.25">
      <c r="A66" s="15"/>
      <c r="B66" s="15"/>
      <c r="C66" s="16"/>
      <c r="D66" s="16"/>
      <c r="E66" s="16"/>
      <c r="F66" s="17">
        <f>SUM(F64:F65)</f>
        <v>6525093.3399999999</v>
      </c>
      <c r="G66" s="17">
        <f>SUM(G64:G65)</f>
        <v>724449.04</v>
      </c>
      <c r="H66" s="17">
        <f>SUM(H64:H65)</f>
        <v>0</v>
      </c>
      <c r="I66" s="17">
        <f>SUM(I64:I65)</f>
        <v>0</v>
      </c>
      <c r="J66" s="18"/>
      <c r="K66" s="19">
        <f>SUM(J64:K65)</f>
        <v>65253.86</v>
      </c>
      <c r="L66" s="17">
        <f>SUM(L64:L65)</f>
        <v>0</v>
      </c>
      <c r="M66" s="17">
        <f t="shared" ref="M66:N66" si="10">SUM(M64:M65)</f>
        <v>2</v>
      </c>
      <c r="N66" s="17">
        <f t="shared" si="10"/>
        <v>789702.9</v>
      </c>
      <c r="O66" s="17">
        <f>SUM(O64:O65)</f>
        <v>0</v>
      </c>
      <c r="P66" s="18"/>
      <c r="Q66" s="19">
        <f>SUM(P64:Q65)</f>
        <v>0</v>
      </c>
      <c r="R66" s="17">
        <f>SUM(R64:R65)</f>
        <v>0</v>
      </c>
      <c r="S66" s="18"/>
      <c r="T66" s="19">
        <f>SUM(S64:T65)</f>
        <v>0</v>
      </c>
      <c r="U66" s="17">
        <f>SUM(U64:U65)</f>
        <v>5735390.4399999995</v>
      </c>
      <c r="V66" s="17">
        <f>SUM(V64:V65)</f>
        <v>6525093.3399999999</v>
      </c>
      <c r="W66" s="17">
        <f>SUM(W64:W65)</f>
        <v>0</v>
      </c>
      <c r="X66" s="17">
        <f>SUM(X64:X65)</f>
        <v>0</v>
      </c>
    </row>
    <row r="67" spans="1:24" x14ac:dyDescent="0.25">
      <c r="A67" s="2" t="s">
        <v>62</v>
      </c>
      <c r="B67" s="2" t="s">
        <v>20</v>
      </c>
      <c r="C67" s="9" t="s">
        <v>194</v>
      </c>
      <c r="D67" s="9" t="s">
        <v>152</v>
      </c>
      <c r="E67" s="9" t="s">
        <v>282</v>
      </c>
      <c r="F67" s="3">
        <v>3441524.31</v>
      </c>
      <c r="G67" s="3">
        <v>916659.77</v>
      </c>
      <c r="H67" s="3">
        <v>0</v>
      </c>
      <c r="I67" s="3">
        <v>0</v>
      </c>
      <c r="J67" s="38">
        <v>57383.28</v>
      </c>
      <c r="K67" s="39"/>
      <c r="L67" s="3">
        <v>0</v>
      </c>
      <c r="M67" s="3">
        <v>1</v>
      </c>
      <c r="N67" s="3">
        <v>974043.05</v>
      </c>
      <c r="O67" s="3">
        <v>0</v>
      </c>
      <c r="P67" s="38">
        <v>0</v>
      </c>
      <c r="Q67" s="39"/>
      <c r="R67" s="3">
        <v>0</v>
      </c>
      <c r="S67" s="38">
        <v>0</v>
      </c>
      <c r="T67" s="39"/>
      <c r="U67" s="3">
        <v>2467481.2599999998</v>
      </c>
      <c r="V67" s="3">
        <v>3441524.31</v>
      </c>
      <c r="W67" s="3">
        <v>0</v>
      </c>
      <c r="X67" s="3">
        <v>0</v>
      </c>
    </row>
    <row r="68" spans="1:24" x14ac:dyDescent="0.25">
      <c r="A68" s="2" t="s">
        <v>63</v>
      </c>
      <c r="B68" s="2" t="s">
        <v>20</v>
      </c>
      <c r="C68" s="9" t="s">
        <v>195</v>
      </c>
      <c r="D68" s="9" t="s">
        <v>152</v>
      </c>
      <c r="E68" s="9" t="s">
        <v>282</v>
      </c>
      <c r="F68" s="3">
        <v>1379785.19</v>
      </c>
      <c r="G68" s="3">
        <v>247694.81</v>
      </c>
      <c r="H68" s="3">
        <v>0</v>
      </c>
      <c r="I68" s="3">
        <v>0</v>
      </c>
      <c r="J68" s="38">
        <v>15723.48</v>
      </c>
      <c r="K68" s="39"/>
      <c r="L68" s="3">
        <v>0</v>
      </c>
      <c r="M68" s="3">
        <v>1</v>
      </c>
      <c r="N68" s="3">
        <v>263418.28999999998</v>
      </c>
      <c r="O68" s="3">
        <v>0</v>
      </c>
      <c r="P68" s="38">
        <v>0</v>
      </c>
      <c r="Q68" s="39"/>
      <c r="R68" s="3">
        <v>0</v>
      </c>
      <c r="S68" s="38">
        <v>0</v>
      </c>
      <c r="T68" s="39"/>
      <c r="U68" s="3">
        <v>1116366.8999999999</v>
      </c>
      <c r="V68" s="3">
        <v>1379785.19</v>
      </c>
      <c r="W68" s="3">
        <v>0</v>
      </c>
      <c r="X68" s="3">
        <v>0</v>
      </c>
    </row>
    <row r="69" spans="1:24" x14ac:dyDescent="0.25">
      <c r="A69" s="2" t="s">
        <v>64</v>
      </c>
      <c r="B69" s="2" t="s">
        <v>20</v>
      </c>
      <c r="C69" s="9" t="s">
        <v>196</v>
      </c>
      <c r="D69" s="9" t="s">
        <v>152</v>
      </c>
      <c r="E69" s="9" t="s">
        <v>282</v>
      </c>
      <c r="F69" s="3">
        <v>308670.58</v>
      </c>
      <c r="G69" s="3">
        <v>63353.36</v>
      </c>
      <c r="H69" s="3">
        <v>0</v>
      </c>
      <c r="I69" s="3">
        <v>0</v>
      </c>
      <c r="J69" s="38">
        <v>3504.53</v>
      </c>
      <c r="K69" s="39"/>
      <c r="L69" s="3">
        <v>0</v>
      </c>
      <c r="M69" s="3">
        <v>1</v>
      </c>
      <c r="N69" s="3">
        <v>66857.89</v>
      </c>
      <c r="O69" s="3">
        <v>0</v>
      </c>
      <c r="P69" s="38">
        <v>0</v>
      </c>
      <c r="Q69" s="39"/>
      <c r="R69" s="3">
        <v>0</v>
      </c>
      <c r="S69" s="38">
        <v>0</v>
      </c>
      <c r="T69" s="39"/>
      <c r="U69" s="3">
        <v>241812.69</v>
      </c>
      <c r="V69" s="3">
        <v>308670.58</v>
      </c>
      <c r="W69" s="3">
        <v>0</v>
      </c>
      <c r="X69" s="3">
        <v>0</v>
      </c>
    </row>
    <row r="70" spans="1:24" x14ac:dyDescent="0.25">
      <c r="A70" s="2" t="s">
        <v>65</v>
      </c>
      <c r="B70" s="2" t="s">
        <v>20</v>
      </c>
      <c r="C70" s="9" t="s">
        <v>197</v>
      </c>
      <c r="D70" s="9" t="s">
        <v>152</v>
      </c>
      <c r="E70" s="9" t="s">
        <v>282</v>
      </c>
      <c r="F70" s="3">
        <v>3979351.96</v>
      </c>
      <c r="G70" s="3">
        <v>988047</v>
      </c>
      <c r="H70" s="3">
        <v>0</v>
      </c>
      <c r="I70" s="3">
        <v>0</v>
      </c>
      <c r="J70" s="38">
        <v>61047.040000000001</v>
      </c>
      <c r="K70" s="39"/>
      <c r="L70" s="3">
        <v>0</v>
      </c>
      <c r="M70" s="3">
        <v>1</v>
      </c>
      <c r="N70" s="3">
        <v>1049094.04</v>
      </c>
      <c r="O70" s="3">
        <v>0</v>
      </c>
      <c r="P70" s="38">
        <v>0</v>
      </c>
      <c r="Q70" s="39"/>
      <c r="R70" s="3">
        <v>0</v>
      </c>
      <c r="S70" s="38">
        <v>0</v>
      </c>
      <c r="T70" s="39"/>
      <c r="U70" s="3">
        <v>2930257.9199999999</v>
      </c>
      <c r="V70" s="3">
        <v>3979351.96</v>
      </c>
      <c r="W70" s="3">
        <v>0</v>
      </c>
      <c r="X70" s="3">
        <v>0</v>
      </c>
    </row>
    <row r="71" spans="1:24" x14ac:dyDescent="0.25">
      <c r="A71" s="2" t="s">
        <v>66</v>
      </c>
      <c r="B71" s="2" t="s">
        <v>20</v>
      </c>
      <c r="C71" s="9" t="s">
        <v>198</v>
      </c>
      <c r="D71" s="9" t="s">
        <v>152</v>
      </c>
      <c r="E71" s="9" t="s">
        <v>282</v>
      </c>
      <c r="F71" s="3">
        <v>2932422.78</v>
      </c>
      <c r="G71" s="3">
        <v>673745.07</v>
      </c>
      <c r="H71" s="3">
        <v>0</v>
      </c>
      <c r="I71" s="3">
        <v>0</v>
      </c>
      <c r="J71" s="38">
        <v>41827.370000000003</v>
      </c>
      <c r="K71" s="39"/>
      <c r="L71" s="3">
        <v>0</v>
      </c>
      <c r="M71" s="3">
        <v>1</v>
      </c>
      <c r="N71" s="3">
        <v>715572.44</v>
      </c>
      <c r="O71" s="3">
        <v>0</v>
      </c>
      <c r="P71" s="38">
        <v>0</v>
      </c>
      <c r="Q71" s="39"/>
      <c r="R71" s="3">
        <v>0</v>
      </c>
      <c r="S71" s="38">
        <v>0</v>
      </c>
      <c r="T71" s="39"/>
      <c r="U71" s="3">
        <v>2216850.34</v>
      </c>
      <c r="V71" s="3">
        <v>2932422.78</v>
      </c>
      <c r="W71" s="3">
        <v>0</v>
      </c>
      <c r="X71" s="3">
        <v>0</v>
      </c>
    </row>
    <row r="72" spans="1:24" x14ac:dyDescent="0.25">
      <c r="A72" s="2" t="s">
        <v>67</v>
      </c>
      <c r="B72" s="2" t="s">
        <v>20</v>
      </c>
      <c r="C72" s="9" t="s">
        <v>199</v>
      </c>
      <c r="D72" s="9" t="s">
        <v>152</v>
      </c>
      <c r="E72" s="9" t="s">
        <v>282</v>
      </c>
      <c r="F72" s="3">
        <v>21411.51</v>
      </c>
      <c r="G72" s="3">
        <v>5569.88</v>
      </c>
      <c r="H72" s="3">
        <v>0</v>
      </c>
      <c r="I72" s="3">
        <v>0</v>
      </c>
      <c r="J72" s="38">
        <v>310.62</v>
      </c>
      <c r="K72" s="39"/>
      <c r="L72" s="3">
        <v>0</v>
      </c>
      <c r="M72" s="3">
        <v>1</v>
      </c>
      <c r="N72" s="3">
        <v>5880.5</v>
      </c>
      <c r="O72" s="3">
        <v>0</v>
      </c>
      <c r="P72" s="38">
        <v>0</v>
      </c>
      <c r="Q72" s="39"/>
      <c r="R72" s="3">
        <v>0</v>
      </c>
      <c r="S72" s="38">
        <v>0</v>
      </c>
      <c r="T72" s="39"/>
      <c r="U72" s="3">
        <v>15531.01</v>
      </c>
      <c r="V72" s="3">
        <v>21411.51</v>
      </c>
      <c r="W72" s="3">
        <v>0</v>
      </c>
      <c r="X72" s="3">
        <v>0</v>
      </c>
    </row>
    <row r="73" spans="1:24" x14ac:dyDescent="0.25">
      <c r="A73" s="2" t="s">
        <v>68</v>
      </c>
      <c r="B73" s="2" t="s">
        <v>20</v>
      </c>
      <c r="C73" s="9" t="s">
        <v>200</v>
      </c>
      <c r="D73" s="9" t="s">
        <v>152</v>
      </c>
      <c r="E73" s="9" t="s">
        <v>282</v>
      </c>
      <c r="F73" s="3">
        <v>10637.66</v>
      </c>
      <c r="G73" s="3">
        <v>8269.34</v>
      </c>
      <c r="H73" s="3">
        <v>0</v>
      </c>
      <c r="I73" s="3">
        <v>0</v>
      </c>
      <c r="J73" s="38">
        <v>473.66</v>
      </c>
      <c r="K73" s="39"/>
      <c r="L73" s="3">
        <v>0</v>
      </c>
      <c r="M73" s="3">
        <v>1</v>
      </c>
      <c r="N73" s="3">
        <v>8743</v>
      </c>
      <c r="O73" s="3">
        <v>0</v>
      </c>
      <c r="P73" s="38">
        <v>0</v>
      </c>
      <c r="Q73" s="39"/>
      <c r="R73" s="3">
        <v>0</v>
      </c>
      <c r="S73" s="38">
        <v>0</v>
      </c>
      <c r="T73" s="39"/>
      <c r="U73" s="3">
        <v>1894.66</v>
      </c>
      <c r="V73" s="3">
        <v>10637.66</v>
      </c>
      <c r="W73" s="3">
        <v>0</v>
      </c>
      <c r="X73" s="3">
        <v>0</v>
      </c>
    </row>
    <row r="74" spans="1:24" x14ac:dyDescent="0.25">
      <c r="A74" s="2" t="s">
        <v>69</v>
      </c>
      <c r="B74" s="2" t="s">
        <v>20</v>
      </c>
      <c r="C74" s="9" t="s">
        <v>201</v>
      </c>
      <c r="D74" s="9" t="s">
        <v>152</v>
      </c>
      <c r="E74" s="9" t="s">
        <v>282</v>
      </c>
      <c r="F74" s="3">
        <v>15379.22</v>
      </c>
      <c r="G74" s="3">
        <v>11955.24</v>
      </c>
      <c r="H74" s="3">
        <v>0</v>
      </c>
      <c r="I74" s="3">
        <v>0</v>
      </c>
      <c r="J74" s="38">
        <v>684.8</v>
      </c>
      <c r="K74" s="39"/>
      <c r="L74" s="3">
        <v>0</v>
      </c>
      <c r="M74" s="3">
        <v>1</v>
      </c>
      <c r="N74" s="3">
        <v>12640.04</v>
      </c>
      <c r="O74" s="3">
        <v>0</v>
      </c>
      <c r="P74" s="38">
        <v>0</v>
      </c>
      <c r="Q74" s="39"/>
      <c r="R74" s="3">
        <v>0</v>
      </c>
      <c r="S74" s="38">
        <v>0</v>
      </c>
      <c r="T74" s="39"/>
      <c r="U74" s="3">
        <v>2739.18</v>
      </c>
      <c r="V74" s="3">
        <v>15379.22</v>
      </c>
      <c r="W74" s="3">
        <v>0</v>
      </c>
      <c r="X74" s="3">
        <v>0</v>
      </c>
    </row>
    <row r="75" spans="1:24" x14ac:dyDescent="0.25">
      <c r="A75" s="2" t="s">
        <v>70</v>
      </c>
      <c r="B75" s="2" t="s">
        <v>20</v>
      </c>
      <c r="C75" s="9" t="s">
        <v>202</v>
      </c>
      <c r="D75" s="9" t="s">
        <v>152</v>
      </c>
      <c r="E75" s="9" t="s">
        <v>282</v>
      </c>
      <c r="F75" s="3">
        <v>133054.15</v>
      </c>
      <c r="G75" s="3">
        <v>34612.080000000002</v>
      </c>
      <c r="H75" s="3">
        <v>0</v>
      </c>
      <c r="I75" s="3">
        <v>0</v>
      </c>
      <c r="J75" s="38">
        <v>1930.24</v>
      </c>
      <c r="K75" s="39"/>
      <c r="L75" s="3">
        <v>0</v>
      </c>
      <c r="M75" s="3">
        <v>1</v>
      </c>
      <c r="N75" s="3">
        <v>36542.32</v>
      </c>
      <c r="O75" s="3">
        <v>0</v>
      </c>
      <c r="P75" s="38">
        <v>0</v>
      </c>
      <c r="Q75" s="39"/>
      <c r="R75" s="3">
        <v>0</v>
      </c>
      <c r="S75" s="38">
        <v>0</v>
      </c>
      <c r="T75" s="39"/>
      <c r="U75" s="3">
        <v>96511.83</v>
      </c>
      <c r="V75" s="3">
        <v>133054.15</v>
      </c>
      <c r="W75" s="3">
        <v>0</v>
      </c>
      <c r="X75" s="3">
        <v>0</v>
      </c>
    </row>
    <row r="76" spans="1:24" x14ac:dyDescent="0.25">
      <c r="A76" s="2" t="s">
        <v>71</v>
      </c>
      <c r="B76" s="2" t="s">
        <v>20</v>
      </c>
      <c r="C76" s="9" t="s">
        <v>203</v>
      </c>
      <c r="D76" s="9" t="s">
        <v>152</v>
      </c>
      <c r="E76" s="9" t="s">
        <v>282</v>
      </c>
      <c r="F76" s="3">
        <v>2955.77</v>
      </c>
      <c r="G76" s="3">
        <v>2297.69</v>
      </c>
      <c r="H76" s="3">
        <v>0</v>
      </c>
      <c r="I76" s="3">
        <v>0</v>
      </c>
      <c r="J76" s="38">
        <v>131.62</v>
      </c>
      <c r="K76" s="39"/>
      <c r="L76" s="3">
        <v>0</v>
      </c>
      <c r="M76" s="3">
        <v>1</v>
      </c>
      <c r="N76" s="3">
        <v>2429.31</v>
      </c>
      <c r="O76" s="3">
        <v>0</v>
      </c>
      <c r="P76" s="38">
        <v>0</v>
      </c>
      <c r="Q76" s="39"/>
      <c r="R76" s="3">
        <v>0</v>
      </c>
      <c r="S76" s="38">
        <v>0</v>
      </c>
      <c r="T76" s="39"/>
      <c r="U76" s="3">
        <v>526.46</v>
      </c>
      <c r="V76" s="3">
        <v>2955.77</v>
      </c>
      <c r="W76" s="3">
        <v>0</v>
      </c>
      <c r="X76" s="3">
        <v>0</v>
      </c>
    </row>
    <row r="77" spans="1:24" x14ac:dyDescent="0.25">
      <c r="A77" s="2" t="s">
        <v>72</v>
      </c>
      <c r="B77" s="2" t="s">
        <v>20</v>
      </c>
      <c r="C77" s="9" t="s">
        <v>204</v>
      </c>
      <c r="D77" s="9" t="s">
        <v>152</v>
      </c>
      <c r="E77" s="9" t="s">
        <v>282</v>
      </c>
      <c r="F77" s="3">
        <v>30549.19</v>
      </c>
      <c r="G77" s="3">
        <v>23747.86</v>
      </c>
      <c r="H77" s="3">
        <v>0</v>
      </c>
      <c r="I77" s="3">
        <v>0</v>
      </c>
      <c r="J77" s="38">
        <v>1360.27</v>
      </c>
      <c r="K77" s="39"/>
      <c r="L77" s="3">
        <v>0</v>
      </c>
      <c r="M77" s="3">
        <v>1</v>
      </c>
      <c r="N77" s="3">
        <v>25108.13</v>
      </c>
      <c r="O77" s="3">
        <v>0</v>
      </c>
      <c r="P77" s="38">
        <v>0</v>
      </c>
      <c r="Q77" s="39"/>
      <c r="R77" s="3">
        <v>0</v>
      </c>
      <c r="S77" s="38">
        <v>0</v>
      </c>
      <c r="T77" s="39"/>
      <c r="U77" s="3">
        <v>5441.06</v>
      </c>
      <c r="V77" s="3">
        <v>30549.19</v>
      </c>
      <c r="W77" s="3">
        <v>0</v>
      </c>
      <c r="X77" s="3">
        <v>0</v>
      </c>
    </row>
    <row r="78" spans="1:24" x14ac:dyDescent="0.25">
      <c r="A78" s="2" t="s">
        <v>73</v>
      </c>
      <c r="B78" s="2" t="s">
        <v>20</v>
      </c>
      <c r="C78" s="9" t="s">
        <v>205</v>
      </c>
      <c r="D78" s="9" t="s">
        <v>152</v>
      </c>
      <c r="E78" s="9" t="s">
        <v>282</v>
      </c>
      <c r="F78" s="3">
        <v>110519.44</v>
      </c>
      <c r="G78" s="3">
        <v>32416.94</v>
      </c>
      <c r="H78" s="3">
        <v>0</v>
      </c>
      <c r="I78" s="3">
        <v>0</v>
      </c>
      <c r="J78" s="38">
        <v>1816.34</v>
      </c>
      <c r="K78" s="39"/>
      <c r="L78" s="3">
        <v>0</v>
      </c>
      <c r="M78" s="3">
        <v>1</v>
      </c>
      <c r="N78" s="3">
        <v>34233.279999999999</v>
      </c>
      <c r="O78" s="3">
        <v>0</v>
      </c>
      <c r="P78" s="38">
        <v>0</v>
      </c>
      <c r="Q78" s="39"/>
      <c r="R78" s="3">
        <v>0</v>
      </c>
      <c r="S78" s="38">
        <v>0</v>
      </c>
      <c r="T78" s="39"/>
      <c r="U78" s="3">
        <v>76286.16</v>
      </c>
      <c r="V78" s="3">
        <v>110519.44</v>
      </c>
      <c r="W78" s="3">
        <v>0</v>
      </c>
      <c r="X78" s="3">
        <v>0</v>
      </c>
    </row>
    <row r="79" spans="1:24" x14ac:dyDescent="0.25">
      <c r="A79" s="2" t="s">
        <v>74</v>
      </c>
      <c r="B79" s="2" t="s">
        <v>20</v>
      </c>
      <c r="C79" s="9" t="s">
        <v>206</v>
      </c>
      <c r="D79" s="9" t="s">
        <v>152</v>
      </c>
      <c r="E79" s="9" t="s">
        <v>282</v>
      </c>
      <c r="F79" s="3">
        <v>12841.51</v>
      </c>
      <c r="G79" s="3">
        <v>3707.28</v>
      </c>
      <c r="H79" s="3">
        <v>0</v>
      </c>
      <c r="I79" s="3">
        <v>0</v>
      </c>
      <c r="J79" s="38">
        <v>207.6</v>
      </c>
      <c r="K79" s="39"/>
      <c r="L79" s="3">
        <v>0</v>
      </c>
      <c r="M79" s="3">
        <v>1</v>
      </c>
      <c r="N79" s="3">
        <v>3914.88</v>
      </c>
      <c r="O79" s="3">
        <v>0</v>
      </c>
      <c r="P79" s="38">
        <v>0</v>
      </c>
      <c r="Q79" s="39"/>
      <c r="R79" s="3">
        <v>0</v>
      </c>
      <c r="S79" s="38">
        <v>0</v>
      </c>
      <c r="T79" s="39"/>
      <c r="U79" s="3">
        <v>8926.6299999999992</v>
      </c>
      <c r="V79" s="3">
        <v>12841.51</v>
      </c>
      <c r="W79" s="3">
        <v>0</v>
      </c>
      <c r="X79" s="3">
        <v>0</v>
      </c>
    </row>
    <row r="80" spans="1:24" x14ac:dyDescent="0.25">
      <c r="A80" s="2" t="s">
        <v>75</v>
      </c>
      <c r="B80" s="2" t="s">
        <v>20</v>
      </c>
      <c r="C80" s="9" t="s">
        <v>207</v>
      </c>
      <c r="D80" s="9" t="s">
        <v>152</v>
      </c>
      <c r="E80" s="9" t="s">
        <v>282</v>
      </c>
      <c r="F80" s="3">
        <v>146053.25</v>
      </c>
      <c r="G80" s="3">
        <v>36367.89</v>
      </c>
      <c r="H80" s="3">
        <v>0</v>
      </c>
      <c r="I80" s="3">
        <v>0</v>
      </c>
      <c r="J80" s="38">
        <v>2238.48</v>
      </c>
      <c r="K80" s="39"/>
      <c r="L80" s="3">
        <v>0</v>
      </c>
      <c r="M80" s="3">
        <v>1</v>
      </c>
      <c r="N80" s="3">
        <v>38606.370000000003</v>
      </c>
      <c r="O80" s="3">
        <v>0</v>
      </c>
      <c r="P80" s="38">
        <v>0</v>
      </c>
      <c r="Q80" s="39"/>
      <c r="R80" s="3">
        <v>0</v>
      </c>
      <c r="S80" s="38">
        <v>0</v>
      </c>
      <c r="T80" s="39"/>
      <c r="U80" s="3">
        <v>107446.88</v>
      </c>
      <c r="V80" s="3">
        <v>146053.25</v>
      </c>
      <c r="W80" s="3">
        <v>0</v>
      </c>
      <c r="X80" s="3">
        <v>0</v>
      </c>
    </row>
    <row r="81" spans="1:24" x14ac:dyDescent="0.25">
      <c r="A81" s="2" t="s">
        <v>76</v>
      </c>
      <c r="B81" s="2" t="s">
        <v>20</v>
      </c>
      <c r="C81" s="9" t="s">
        <v>208</v>
      </c>
      <c r="D81" s="9" t="s">
        <v>152</v>
      </c>
      <c r="E81" s="9" t="s">
        <v>282</v>
      </c>
      <c r="F81" s="3">
        <v>547609.44999999995</v>
      </c>
      <c r="G81" s="3">
        <v>397112.28</v>
      </c>
      <c r="H81" s="3">
        <v>0</v>
      </c>
      <c r="I81" s="3">
        <v>0</v>
      </c>
      <c r="J81" s="38">
        <v>30099.43</v>
      </c>
      <c r="K81" s="39"/>
      <c r="L81" s="3">
        <v>0</v>
      </c>
      <c r="M81" s="3">
        <v>1</v>
      </c>
      <c r="N81" s="3">
        <v>427211.71</v>
      </c>
      <c r="O81" s="3">
        <v>0</v>
      </c>
      <c r="P81" s="38">
        <v>0</v>
      </c>
      <c r="Q81" s="39"/>
      <c r="R81" s="3">
        <v>0</v>
      </c>
      <c r="S81" s="38">
        <v>0</v>
      </c>
      <c r="T81" s="39"/>
      <c r="U81" s="3">
        <v>120397.74</v>
      </c>
      <c r="V81" s="3">
        <v>547609.44999999995</v>
      </c>
      <c r="W81" s="3">
        <v>0</v>
      </c>
      <c r="X81" s="3">
        <v>0</v>
      </c>
    </row>
    <row r="82" spans="1:24" x14ac:dyDescent="0.25">
      <c r="A82" s="2" t="s">
        <v>77</v>
      </c>
      <c r="B82" s="2" t="s">
        <v>20</v>
      </c>
      <c r="C82" s="9" t="s">
        <v>209</v>
      </c>
      <c r="D82" s="9" t="s">
        <v>152</v>
      </c>
      <c r="E82" s="9" t="s">
        <v>282</v>
      </c>
      <c r="F82" s="3">
        <v>546602.96</v>
      </c>
      <c r="G82" s="3">
        <v>90529.16</v>
      </c>
      <c r="H82" s="3">
        <v>0</v>
      </c>
      <c r="I82" s="3">
        <v>0</v>
      </c>
      <c r="J82" s="38">
        <v>5773.09</v>
      </c>
      <c r="K82" s="39"/>
      <c r="L82" s="3">
        <v>0</v>
      </c>
      <c r="M82" s="3">
        <v>1</v>
      </c>
      <c r="N82" s="3">
        <v>96302.25</v>
      </c>
      <c r="O82" s="3">
        <v>0</v>
      </c>
      <c r="P82" s="38">
        <v>0</v>
      </c>
      <c r="Q82" s="39"/>
      <c r="R82" s="3">
        <v>0</v>
      </c>
      <c r="S82" s="38">
        <v>0</v>
      </c>
      <c r="T82" s="39"/>
      <c r="U82" s="3">
        <v>450300.71</v>
      </c>
      <c r="V82" s="3">
        <v>546602.96</v>
      </c>
      <c r="W82" s="3">
        <v>0</v>
      </c>
      <c r="X82" s="3">
        <v>0</v>
      </c>
    </row>
    <row r="83" spans="1:24" x14ac:dyDescent="0.25">
      <c r="A83" s="2" t="s">
        <v>78</v>
      </c>
      <c r="B83" s="2" t="s">
        <v>20</v>
      </c>
      <c r="C83" s="9" t="s">
        <v>210</v>
      </c>
      <c r="D83" s="9" t="s">
        <v>152</v>
      </c>
      <c r="E83" s="9" t="s">
        <v>282</v>
      </c>
      <c r="F83" s="3">
        <v>21051.65</v>
      </c>
      <c r="G83" s="3">
        <v>6077.41</v>
      </c>
      <c r="H83" s="3">
        <v>0</v>
      </c>
      <c r="I83" s="3">
        <v>0</v>
      </c>
      <c r="J83" s="38">
        <v>340.32</v>
      </c>
      <c r="K83" s="39"/>
      <c r="L83" s="3">
        <v>0</v>
      </c>
      <c r="M83" s="3">
        <v>1</v>
      </c>
      <c r="N83" s="3">
        <v>6417.73</v>
      </c>
      <c r="O83" s="3">
        <v>0</v>
      </c>
      <c r="P83" s="38">
        <v>0</v>
      </c>
      <c r="Q83" s="39"/>
      <c r="R83" s="3">
        <v>0</v>
      </c>
      <c r="S83" s="38">
        <v>0</v>
      </c>
      <c r="T83" s="39"/>
      <c r="U83" s="3">
        <v>14633.92</v>
      </c>
      <c r="V83" s="3">
        <v>21051.65</v>
      </c>
      <c r="W83" s="3">
        <v>0</v>
      </c>
      <c r="X83" s="3">
        <v>0</v>
      </c>
    </row>
    <row r="84" spans="1:24" x14ac:dyDescent="0.25">
      <c r="A84" s="2" t="s">
        <v>79</v>
      </c>
      <c r="B84" s="2" t="s">
        <v>20</v>
      </c>
      <c r="C84" s="9" t="s">
        <v>211</v>
      </c>
      <c r="D84" s="9" t="s">
        <v>152</v>
      </c>
      <c r="E84" s="9" t="s">
        <v>282</v>
      </c>
      <c r="F84" s="3">
        <v>179853.3</v>
      </c>
      <c r="G84" s="3">
        <v>44784.24</v>
      </c>
      <c r="H84" s="3">
        <v>0</v>
      </c>
      <c r="I84" s="3">
        <v>0</v>
      </c>
      <c r="J84" s="38">
        <v>2756.51</v>
      </c>
      <c r="K84" s="39"/>
      <c r="L84" s="3">
        <v>0</v>
      </c>
      <c r="M84" s="3">
        <v>1</v>
      </c>
      <c r="N84" s="3">
        <v>47540.75</v>
      </c>
      <c r="O84" s="3">
        <v>0</v>
      </c>
      <c r="P84" s="38">
        <v>0</v>
      </c>
      <c r="Q84" s="39"/>
      <c r="R84" s="3">
        <v>0</v>
      </c>
      <c r="S84" s="38">
        <v>0</v>
      </c>
      <c r="T84" s="39"/>
      <c r="U84" s="3">
        <v>132312.54999999999</v>
      </c>
      <c r="V84" s="3">
        <v>179853.3</v>
      </c>
      <c r="W84" s="3">
        <v>0</v>
      </c>
      <c r="X84" s="3">
        <v>0</v>
      </c>
    </row>
    <row r="85" spans="1:24" x14ac:dyDescent="0.25">
      <c r="A85" s="2" t="s">
        <v>80</v>
      </c>
      <c r="B85" s="2" t="s">
        <v>20</v>
      </c>
      <c r="C85" s="9" t="s">
        <v>212</v>
      </c>
      <c r="D85" s="9" t="s">
        <v>152</v>
      </c>
      <c r="E85" s="9" t="s">
        <v>282</v>
      </c>
      <c r="F85" s="3">
        <v>7768.06</v>
      </c>
      <c r="G85" s="3">
        <v>2242.59</v>
      </c>
      <c r="H85" s="3">
        <v>0</v>
      </c>
      <c r="I85" s="3">
        <v>0</v>
      </c>
      <c r="J85" s="38">
        <v>125.58</v>
      </c>
      <c r="K85" s="39"/>
      <c r="L85" s="3">
        <v>0</v>
      </c>
      <c r="M85" s="3">
        <v>1</v>
      </c>
      <c r="N85" s="3">
        <v>2368.17</v>
      </c>
      <c r="O85" s="3">
        <v>0</v>
      </c>
      <c r="P85" s="38">
        <v>0</v>
      </c>
      <c r="Q85" s="39"/>
      <c r="R85" s="3">
        <v>0</v>
      </c>
      <c r="S85" s="38">
        <v>0</v>
      </c>
      <c r="T85" s="39"/>
      <c r="U85" s="3">
        <v>5399.89</v>
      </c>
      <c r="V85" s="3">
        <v>7768.06</v>
      </c>
      <c r="W85" s="3">
        <v>0</v>
      </c>
      <c r="X85" s="3">
        <v>0</v>
      </c>
    </row>
    <row r="86" spans="1:24" x14ac:dyDescent="0.25">
      <c r="A86" s="2" t="s">
        <v>81</v>
      </c>
      <c r="B86" s="2" t="s">
        <v>20</v>
      </c>
      <c r="C86" s="9" t="s">
        <v>213</v>
      </c>
      <c r="D86" s="9" t="s">
        <v>152</v>
      </c>
      <c r="E86" s="9" t="s">
        <v>282</v>
      </c>
      <c r="F86" s="3">
        <v>87801</v>
      </c>
      <c r="G86" s="3">
        <v>25322.639999999999</v>
      </c>
      <c r="H86" s="3">
        <v>0</v>
      </c>
      <c r="I86" s="3">
        <v>0</v>
      </c>
      <c r="J86" s="38">
        <v>1419.96</v>
      </c>
      <c r="K86" s="39"/>
      <c r="L86" s="3">
        <v>0</v>
      </c>
      <c r="M86" s="3">
        <v>1</v>
      </c>
      <c r="N86" s="3">
        <v>26742.6</v>
      </c>
      <c r="O86" s="3">
        <v>0</v>
      </c>
      <c r="P86" s="38">
        <v>0</v>
      </c>
      <c r="Q86" s="39"/>
      <c r="R86" s="3">
        <v>0</v>
      </c>
      <c r="S86" s="38">
        <v>0</v>
      </c>
      <c r="T86" s="39"/>
      <c r="U86" s="3">
        <v>61058.400000000001</v>
      </c>
      <c r="V86" s="3">
        <v>87801</v>
      </c>
      <c r="W86" s="3">
        <v>0</v>
      </c>
      <c r="X86" s="3">
        <v>0</v>
      </c>
    </row>
    <row r="87" spans="1:24" x14ac:dyDescent="0.25">
      <c r="A87" s="2" t="s">
        <v>82</v>
      </c>
      <c r="B87" s="2" t="s">
        <v>20</v>
      </c>
      <c r="C87" s="9" t="s">
        <v>214</v>
      </c>
      <c r="D87" s="9" t="s">
        <v>152</v>
      </c>
      <c r="E87" s="9" t="s">
        <v>282</v>
      </c>
      <c r="F87" s="3">
        <v>736554.84</v>
      </c>
      <c r="G87" s="3">
        <v>177453.06</v>
      </c>
      <c r="H87" s="3">
        <v>0</v>
      </c>
      <c r="I87" s="3">
        <v>0</v>
      </c>
      <c r="J87" s="38">
        <v>10962.78</v>
      </c>
      <c r="K87" s="39"/>
      <c r="L87" s="3">
        <v>0</v>
      </c>
      <c r="M87" s="3">
        <v>1</v>
      </c>
      <c r="N87" s="3">
        <v>188415.84</v>
      </c>
      <c r="O87" s="3">
        <v>0</v>
      </c>
      <c r="P87" s="38">
        <v>0</v>
      </c>
      <c r="Q87" s="39"/>
      <c r="R87" s="3">
        <v>0</v>
      </c>
      <c r="S87" s="38">
        <v>0</v>
      </c>
      <c r="T87" s="39"/>
      <c r="U87" s="3">
        <v>548139</v>
      </c>
      <c r="V87" s="3">
        <v>736554.84</v>
      </c>
      <c r="W87" s="3">
        <v>0</v>
      </c>
      <c r="X87" s="3">
        <v>0</v>
      </c>
    </row>
    <row r="88" spans="1:24" x14ac:dyDescent="0.25">
      <c r="A88" s="2" t="s">
        <v>83</v>
      </c>
      <c r="B88" s="2" t="s">
        <v>20</v>
      </c>
      <c r="C88" s="9" t="s">
        <v>215</v>
      </c>
      <c r="D88" s="9" t="s">
        <v>152</v>
      </c>
      <c r="E88" s="9" t="s">
        <v>282</v>
      </c>
      <c r="F88" s="3">
        <v>116019.14</v>
      </c>
      <c r="G88" s="3">
        <v>33451.67</v>
      </c>
      <c r="H88" s="3">
        <v>0</v>
      </c>
      <c r="I88" s="3">
        <v>0</v>
      </c>
      <c r="J88" s="38">
        <v>1876.53</v>
      </c>
      <c r="K88" s="39"/>
      <c r="L88" s="3">
        <v>0</v>
      </c>
      <c r="M88" s="3">
        <v>1</v>
      </c>
      <c r="N88" s="3">
        <v>35328.199999999997</v>
      </c>
      <c r="O88" s="3">
        <v>0</v>
      </c>
      <c r="P88" s="38">
        <v>0</v>
      </c>
      <c r="Q88" s="39"/>
      <c r="R88" s="3">
        <v>0</v>
      </c>
      <c r="S88" s="38">
        <v>0</v>
      </c>
      <c r="T88" s="39"/>
      <c r="U88" s="3">
        <v>80690.94</v>
      </c>
      <c r="V88" s="3">
        <v>116019.14</v>
      </c>
      <c r="W88" s="3">
        <v>0</v>
      </c>
      <c r="X88" s="3">
        <v>0</v>
      </c>
    </row>
    <row r="89" spans="1:24" x14ac:dyDescent="0.25">
      <c r="A89" s="15"/>
      <c r="B89" s="15"/>
      <c r="C89" s="16"/>
      <c r="D89" s="16"/>
      <c r="E89" s="16"/>
      <c r="F89" s="17">
        <f>SUM(F67:F88)</f>
        <v>14768416.919999998</v>
      </c>
      <c r="G89" s="17">
        <f>SUM(G67:G88)</f>
        <v>3825417.2600000007</v>
      </c>
      <c r="H89" s="17">
        <f>SUM(H67:H88)</f>
        <v>0</v>
      </c>
      <c r="I89" s="17">
        <f>SUM(I67:I88)</f>
        <v>0</v>
      </c>
      <c r="J89" s="18"/>
      <c r="K89" s="19">
        <f>SUM(J67:K88)</f>
        <v>241993.52999999994</v>
      </c>
      <c r="L89" s="17">
        <f>SUM(L67:L88)</f>
        <v>0</v>
      </c>
      <c r="M89" s="17">
        <f t="shared" ref="M89:N89" si="11">SUM(M67:M88)</f>
        <v>22</v>
      </c>
      <c r="N89" s="17">
        <f t="shared" si="11"/>
        <v>4067410.7899999996</v>
      </c>
      <c r="O89" s="17">
        <f>SUM(O67:O88)</f>
        <v>0</v>
      </c>
      <c r="P89" s="18"/>
      <c r="Q89" s="19">
        <f>SUM(P67:Q88)</f>
        <v>0</v>
      </c>
      <c r="R89" s="17">
        <f>SUM(R67:R88)</f>
        <v>0</v>
      </c>
      <c r="S89" s="18"/>
      <c r="T89" s="19">
        <f>SUM(S67:T88)</f>
        <v>0</v>
      </c>
      <c r="U89" s="17">
        <f>SUM(U67:U88)</f>
        <v>10701006.130000005</v>
      </c>
      <c r="V89" s="17">
        <f>SUM(V67:V88)</f>
        <v>14768416.919999998</v>
      </c>
      <c r="W89" s="17">
        <f>SUM(W67:W88)</f>
        <v>0</v>
      </c>
      <c r="X89" s="17">
        <f>SUM(X67:X88)</f>
        <v>0</v>
      </c>
    </row>
    <row r="90" spans="1:24" ht="15" customHeight="1" x14ac:dyDescent="0.25">
      <c r="A90" s="2" t="s">
        <v>84</v>
      </c>
      <c r="B90" s="2" t="s">
        <v>20</v>
      </c>
      <c r="C90" s="9" t="s">
        <v>216</v>
      </c>
      <c r="D90" s="9" t="s">
        <v>152</v>
      </c>
      <c r="E90" s="9" t="s">
        <v>282</v>
      </c>
      <c r="F90" s="3">
        <v>9638584.2200000007</v>
      </c>
      <c r="G90" s="3">
        <v>1929288.58</v>
      </c>
      <c r="H90" s="3">
        <v>0</v>
      </c>
      <c r="I90" s="3">
        <v>0</v>
      </c>
      <c r="J90" s="38">
        <v>130666.03</v>
      </c>
      <c r="K90" s="39"/>
      <c r="L90" s="3">
        <v>0</v>
      </c>
      <c r="M90" s="3">
        <v>1</v>
      </c>
      <c r="N90" s="3">
        <v>2059954.61</v>
      </c>
      <c r="O90" s="3">
        <v>0</v>
      </c>
      <c r="P90" s="38">
        <v>0</v>
      </c>
      <c r="Q90" s="39"/>
      <c r="R90" s="3">
        <v>0</v>
      </c>
      <c r="S90" s="38">
        <v>0</v>
      </c>
      <c r="T90" s="39"/>
      <c r="U90" s="3">
        <v>7578629.6100000003</v>
      </c>
      <c r="V90" s="3">
        <v>9638584.2200000007</v>
      </c>
      <c r="W90" s="3">
        <v>0</v>
      </c>
      <c r="X90" s="3">
        <v>0</v>
      </c>
    </row>
    <row r="91" spans="1:24" x14ac:dyDescent="0.25">
      <c r="A91" s="2" t="s">
        <v>85</v>
      </c>
      <c r="B91" s="2" t="s">
        <v>20</v>
      </c>
      <c r="C91" s="9" t="s">
        <v>217</v>
      </c>
      <c r="D91" s="9" t="s">
        <v>152</v>
      </c>
      <c r="E91" s="9" t="s">
        <v>282</v>
      </c>
      <c r="F91" s="3">
        <v>4550735.71</v>
      </c>
      <c r="G91" s="3">
        <v>822214.4</v>
      </c>
      <c r="H91" s="3">
        <v>0</v>
      </c>
      <c r="I91" s="3">
        <v>0</v>
      </c>
      <c r="J91" s="38">
        <v>54831.199999999997</v>
      </c>
      <c r="K91" s="39"/>
      <c r="L91" s="3">
        <v>0</v>
      </c>
      <c r="M91" s="3">
        <v>1</v>
      </c>
      <c r="N91" s="3">
        <v>877045.6</v>
      </c>
      <c r="O91" s="3">
        <v>0</v>
      </c>
      <c r="P91" s="38">
        <v>0</v>
      </c>
      <c r="Q91" s="39"/>
      <c r="R91" s="3">
        <v>0</v>
      </c>
      <c r="S91" s="38">
        <v>0</v>
      </c>
      <c r="T91" s="39"/>
      <c r="U91" s="3">
        <v>3673690.11</v>
      </c>
      <c r="V91" s="3">
        <v>4550735.71</v>
      </c>
      <c r="W91" s="3">
        <v>0</v>
      </c>
      <c r="X91" s="3">
        <v>0</v>
      </c>
    </row>
    <row r="92" spans="1:24" x14ac:dyDescent="0.25">
      <c r="A92" s="2" t="s">
        <v>86</v>
      </c>
      <c r="B92" s="2" t="s">
        <v>20</v>
      </c>
      <c r="C92" s="9" t="s">
        <v>218</v>
      </c>
      <c r="D92" s="9" t="s">
        <v>152</v>
      </c>
      <c r="E92" s="9" t="s">
        <v>282</v>
      </c>
      <c r="F92" s="3">
        <v>1494155.61</v>
      </c>
      <c r="G92" s="3">
        <v>398410.19</v>
      </c>
      <c r="H92" s="3">
        <v>0</v>
      </c>
      <c r="I92" s="3">
        <v>0</v>
      </c>
      <c r="J92" s="38">
        <v>24903.31</v>
      </c>
      <c r="K92" s="39"/>
      <c r="L92" s="3">
        <v>0</v>
      </c>
      <c r="M92" s="3">
        <v>1</v>
      </c>
      <c r="N92" s="3">
        <v>423313.5</v>
      </c>
      <c r="O92" s="3">
        <v>0</v>
      </c>
      <c r="P92" s="38">
        <v>0</v>
      </c>
      <c r="Q92" s="39"/>
      <c r="R92" s="3">
        <v>0</v>
      </c>
      <c r="S92" s="38">
        <v>0</v>
      </c>
      <c r="T92" s="39"/>
      <c r="U92" s="3">
        <v>1070842.1100000001</v>
      </c>
      <c r="V92" s="3">
        <v>1494155.61</v>
      </c>
      <c r="W92" s="3">
        <v>0</v>
      </c>
      <c r="X92" s="3">
        <v>0</v>
      </c>
    </row>
    <row r="93" spans="1:24" x14ac:dyDescent="0.25">
      <c r="A93" s="2" t="s">
        <v>87</v>
      </c>
      <c r="B93" s="2" t="s">
        <v>20</v>
      </c>
      <c r="C93" s="9" t="s">
        <v>219</v>
      </c>
      <c r="D93" s="9" t="s">
        <v>152</v>
      </c>
      <c r="E93" s="9" t="s">
        <v>282</v>
      </c>
      <c r="F93" s="3">
        <v>1819395.77</v>
      </c>
      <c r="G93" s="3">
        <v>281329.65000000002</v>
      </c>
      <c r="H93" s="3">
        <v>0</v>
      </c>
      <c r="I93" s="3">
        <v>0</v>
      </c>
      <c r="J93" s="38">
        <v>18756.900000000001</v>
      </c>
      <c r="K93" s="39"/>
      <c r="L93" s="3">
        <v>0</v>
      </c>
      <c r="M93" s="3">
        <v>1</v>
      </c>
      <c r="N93" s="3">
        <v>300086.55</v>
      </c>
      <c r="O93" s="3">
        <v>0</v>
      </c>
      <c r="P93" s="38">
        <v>0</v>
      </c>
      <c r="Q93" s="39"/>
      <c r="R93" s="3">
        <v>0</v>
      </c>
      <c r="S93" s="38">
        <v>0</v>
      </c>
      <c r="T93" s="39"/>
      <c r="U93" s="3">
        <v>1519309.22</v>
      </c>
      <c r="V93" s="3">
        <v>1819395.77</v>
      </c>
      <c r="W93" s="3">
        <v>0</v>
      </c>
      <c r="X93" s="3">
        <v>0</v>
      </c>
    </row>
    <row r="94" spans="1:24" x14ac:dyDescent="0.25">
      <c r="A94" s="2" t="s">
        <v>88</v>
      </c>
      <c r="B94" s="2" t="s">
        <v>20</v>
      </c>
      <c r="C94" s="9" t="s">
        <v>220</v>
      </c>
      <c r="D94" s="9" t="s">
        <v>152</v>
      </c>
      <c r="E94" s="9" t="s">
        <v>282</v>
      </c>
      <c r="F94" s="3">
        <v>3005754.32</v>
      </c>
      <c r="G94" s="3">
        <v>348554.62</v>
      </c>
      <c r="H94" s="3">
        <v>0</v>
      </c>
      <c r="I94" s="3">
        <v>0</v>
      </c>
      <c r="J94" s="38">
        <v>32014.45</v>
      </c>
      <c r="K94" s="39"/>
      <c r="L94" s="3">
        <v>0</v>
      </c>
      <c r="M94" s="3">
        <v>1</v>
      </c>
      <c r="N94" s="3">
        <v>380569.07</v>
      </c>
      <c r="O94" s="3">
        <v>0</v>
      </c>
      <c r="P94" s="38">
        <v>0</v>
      </c>
      <c r="Q94" s="39"/>
      <c r="R94" s="3">
        <v>0</v>
      </c>
      <c r="S94" s="38">
        <v>0</v>
      </c>
      <c r="T94" s="39"/>
      <c r="U94" s="3">
        <v>2625185.25</v>
      </c>
      <c r="V94" s="3">
        <v>3005754.32</v>
      </c>
      <c r="W94" s="3">
        <v>0</v>
      </c>
      <c r="X94" s="3">
        <v>0</v>
      </c>
    </row>
    <row r="95" spans="1:24" x14ac:dyDescent="0.25">
      <c r="A95" s="2" t="s">
        <v>89</v>
      </c>
      <c r="B95" s="2" t="s">
        <v>20</v>
      </c>
      <c r="C95" s="9" t="s">
        <v>221</v>
      </c>
      <c r="D95" s="9" t="s">
        <v>152</v>
      </c>
      <c r="E95" s="9" t="s">
        <v>282</v>
      </c>
      <c r="F95" s="3">
        <v>517001.69</v>
      </c>
      <c r="G95" s="3">
        <v>144135.01</v>
      </c>
      <c r="H95" s="3">
        <v>0</v>
      </c>
      <c r="I95" s="3">
        <v>0</v>
      </c>
      <c r="J95" s="38">
        <v>8474.24</v>
      </c>
      <c r="K95" s="39"/>
      <c r="L95" s="3">
        <v>0</v>
      </c>
      <c r="M95" s="3">
        <v>1</v>
      </c>
      <c r="N95" s="3">
        <v>152609.25</v>
      </c>
      <c r="O95" s="3">
        <v>0</v>
      </c>
      <c r="P95" s="38">
        <v>0</v>
      </c>
      <c r="Q95" s="39"/>
      <c r="R95" s="3">
        <v>0</v>
      </c>
      <c r="S95" s="38">
        <v>0</v>
      </c>
      <c r="T95" s="39"/>
      <c r="U95" s="3">
        <v>364392.44</v>
      </c>
      <c r="V95" s="3">
        <v>517001.69</v>
      </c>
      <c r="W95" s="3">
        <v>0</v>
      </c>
      <c r="X95" s="3">
        <v>0</v>
      </c>
    </row>
    <row r="96" spans="1:24" x14ac:dyDescent="0.25">
      <c r="A96" s="15"/>
      <c r="B96" s="15"/>
      <c r="C96" s="16"/>
      <c r="D96" s="16"/>
      <c r="E96" s="16"/>
      <c r="F96" s="17">
        <f>SUM(F90:F95)</f>
        <v>21025627.32</v>
      </c>
      <c r="G96" s="17">
        <f>SUM(G90:G95)</f>
        <v>3923932.45</v>
      </c>
      <c r="H96" s="17">
        <f>SUM(H90:H95)</f>
        <v>0</v>
      </c>
      <c r="I96" s="17">
        <f>SUM(I90:I95)</f>
        <v>0</v>
      </c>
      <c r="J96" s="18"/>
      <c r="K96" s="19">
        <f>SUM(J90:K95)</f>
        <v>269646.13</v>
      </c>
      <c r="L96" s="17">
        <f>SUM(L90:L95)</f>
        <v>0</v>
      </c>
      <c r="M96" s="17">
        <f t="shared" ref="M96:N96" si="12">SUM(M90:M95)</f>
        <v>6</v>
      </c>
      <c r="N96" s="17">
        <f t="shared" si="12"/>
        <v>4193578.5799999996</v>
      </c>
      <c r="O96" s="17">
        <f>SUM(O90:O95)</f>
        <v>0</v>
      </c>
      <c r="P96" s="18"/>
      <c r="Q96" s="19">
        <f>SUM(P90:Q95)</f>
        <v>0</v>
      </c>
      <c r="R96" s="17">
        <f>SUM(R90:R95)</f>
        <v>0</v>
      </c>
      <c r="S96" s="18"/>
      <c r="T96" s="19">
        <f>SUM(S90:T95)</f>
        <v>0</v>
      </c>
      <c r="U96" s="17">
        <f>SUM(U90:U95)</f>
        <v>16832048.740000002</v>
      </c>
      <c r="V96" s="17">
        <f>SUM(V90:V95)</f>
        <v>21025627.32</v>
      </c>
      <c r="W96" s="17">
        <f>SUM(W90:W95)</f>
        <v>0</v>
      </c>
      <c r="X96" s="17">
        <f>SUM(X90:X95)</f>
        <v>0</v>
      </c>
    </row>
    <row r="97" spans="1:24" x14ac:dyDescent="0.25">
      <c r="A97" s="2" t="s">
        <v>90</v>
      </c>
      <c r="B97" s="2" t="s">
        <v>20</v>
      </c>
      <c r="C97" s="9" t="s">
        <v>222</v>
      </c>
      <c r="D97" s="9" t="s">
        <v>152</v>
      </c>
      <c r="E97" s="9" t="s">
        <v>282</v>
      </c>
      <c r="F97" s="3">
        <v>11633079.35</v>
      </c>
      <c r="G97" s="3">
        <v>3039763.58</v>
      </c>
      <c r="H97" s="3">
        <v>0</v>
      </c>
      <c r="I97" s="3">
        <v>0</v>
      </c>
      <c r="J97" s="38">
        <v>195302.63</v>
      </c>
      <c r="K97" s="39"/>
      <c r="L97" s="3">
        <v>0</v>
      </c>
      <c r="M97" s="3">
        <v>1</v>
      </c>
      <c r="N97" s="3">
        <v>3235066.21</v>
      </c>
      <c r="O97" s="3">
        <v>0</v>
      </c>
      <c r="P97" s="38">
        <v>0</v>
      </c>
      <c r="Q97" s="39"/>
      <c r="R97" s="3">
        <v>0</v>
      </c>
      <c r="S97" s="38">
        <v>0</v>
      </c>
      <c r="T97" s="39"/>
      <c r="U97" s="3">
        <v>8398013.1400000006</v>
      </c>
      <c r="V97" s="3">
        <v>11633079.35</v>
      </c>
      <c r="W97" s="3">
        <v>0</v>
      </c>
      <c r="X97" s="3">
        <v>0</v>
      </c>
    </row>
    <row r="98" spans="1:24" x14ac:dyDescent="0.25">
      <c r="A98" s="2" t="s">
        <v>91</v>
      </c>
      <c r="B98" s="2" t="s">
        <v>20</v>
      </c>
      <c r="C98" s="9" t="s">
        <v>223</v>
      </c>
      <c r="D98" s="9" t="s">
        <v>152</v>
      </c>
      <c r="E98" s="9" t="s">
        <v>282</v>
      </c>
      <c r="F98" s="3">
        <v>2867359.95</v>
      </c>
      <c r="G98" s="3">
        <v>783205.3</v>
      </c>
      <c r="H98" s="3">
        <v>0</v>
      </c>
      <c r="I98" s="3">
        <v>0</v>
      </c>
      <c r="J98" s="38">
        <v>47367.15</v>
      </c>
      <c r="K98" s="39"/>
      <c r="L98" s="3">
        <v>0</v>
      </c>
      <c r="M98" s="3">
        <v>1</v>
      </c>
      <c r="N98" s="3">
        <v>830572.45</v>
      </c>
      <c r="O98" s="3">
        <v>0</v>
      </c>
      <c r="P98" s="38">
        <v>0</v>
      </c>
      <c r="Q98" s="39"/>
      <c r="R98" s="3">
        <v>0</v>
      </c>
      <c r="S98" s="38">
        <v>0</v>
      </c>
      <c r="T98" s="39"/>
      <c r="U98" s="3">
        <v>2036787.5</v>
      </c>
      <c r="V98" s="3">
        <v>2867359.95</v>
      </c>
      <c r="W98" s="3">
        <v>0</v>
      </c>
      <c r="X98" s="3">
        <v>0</v>
      </c>
    </row>
    <row r="99" spans="1:24" x14ac:dyDescent="0.25">
      <c r="A99" s="2" t="s">
        <v>92</v>
      </c>
      <c r="B99" s="2" t="s">
        <v>20</v>
      </c>
      <c r="C99" s="9" t="s">
        <v>224</v>
      </c>
      <c r="D99" s="9" t="s">
        <v>152</v>
      </c>
      <c r="E99" s="9" t="s">
        <v>282</v>
      </c>
      <c r="F99" s="3">
        <v>747722.19</v>
      </c>
      <c r="G99" s="3">
        <v>147155.89000000001</v>
      </c>
      <c r="H99" s="3">
        <v>0</v>
      </c>
      <c r="I99" s="3">
        <v>0</v>
      </c>
      <c r="J99" s="38">
        <v>9099.49</v>
      </c>
      <c r="K99" s="39"/>
      <c r="L99" s="3">
        <v>0</v>
      </c>
      <c r="M99" s="3">
        <v>1</v>
      </c>
      <c r="N99" s="3">
        <v>156255.38</v>
      </c>
      <c r="O99" s="3">
        <v>0</v>
      </c>
      <c r="P99" s="38">
        <v>0</v>
      </c>
      <c r="Q99" s="39"/>
      <c r="R99" s="3">
        <v>0</v>
      </c>
      <c r="S99" s="38">
        <v>0</v>
      </c>
      <c r="T99" s="39"/>
      <c r="U99" s="3">
        <v>591466.81000000006</v>
      </c>
      <c r="V99" s="3">
        <v>747722.19</v>
      </c>
      <c r="W99" s="3">
        <v>0</v>
      </c>
      <c r="X99" s="3">
        <v>0</v>
      </c>
    </row>
    <row r="100" spans="1:24" x14ac:dyDescent="0.25">
      <c r="A100" s="2" t="s">
        <v>93</v>
      </c>
      <c r="B100" s="2" t="s">
        <v>20</v>
      </c>
      <c r="C100" s="9" t="s">
        <v>225</v>
      </c>
      <c r="D100" s="9" t="s">
        <v>152</v>
      </c>
      <c r="E100" s="9" t="s">
        <v>282</v>
      </c>
      <c r="F100" s="3">
        <v>2833780.6</v>
      </c>
      <c r="G100" s="3">
        <v>476836.24</v>
      </c>
      <c r="H100" s="3">
        <v>0</v>
      </c>
      <c r="I100" s="3">
        <v>0</v>
      </c>
      <c r="J100" s="38">
        <v>29461.8</v>
      </c>
      <c r="K100" s="39"/>
      <c r="L100" s="3">
        <v>0</v>
      </c>
      <c r="M100" s="3">
        <v>1</v>
      </c>
      <c r="N100" s="3">
        <v>506298.04</v>
      </c>
      <c r="O100" s="3">
        <v>0</v>
      </c>
      <c r="P100" s="38">
        <v>0</v>
      </c>
      <c r="Q100" s="39"/>
      <c r="R100" s="3">
        <v>0</v>
      </c>
      <c r="S100" s="38">
        <v>0</v>
      </c>
      <c r="T100" s="39"/>
      <c r="U100" s="3">
        <v>2327482.56</v>
      </c>
      <c r="V100" s="3">
        <v>2833780.6</v>
      </c>
      <c r="W100" s="3">
        <v>0</v>
      </c>
      <c r="X100" s="3">
        <v>0</v>
      </c>
    </row>
    <row r="101" spans="1:24" x14ac:dyDescent="0.25">
      <c r="A101" s="2" t="s">
        <v>94</v>
      </c>
      <c r="B101" s="2" t="s">
        <v>20</v>
      </c>
      <c r="C101" s="9" t="s">
        <v>226</v>
      </c>
      <c r="D101" s="9" t="s">
        <v>152</v>
      </c>
      <c r="E101" s="9" t="s">
        <v>282</v>
      </c>
      <c r="F101" s="3">
        <v>1024251.71</v>
      </c>
      <c r="G101" s="3">
        <v>174488.61</v>
      </c>
      <c r="H101" s="3">
        <v>0</v>
      </c>
      <c r="I101" s="3">
        <v>0</v>
      </c>
      <c r="J101" s="38">
        <v>10756.49</v>
      </c>
      <c r="K101" s="39"/>
      <c r="L101" s="3">
        <v>0</v>
      </c>
      <c r="M101" s="3">
        <v>1</v>
      </c>
      <c r="N101" s="3">
        <v>185245.1</v>
      </c>
      <c r="O101" s="3">
        <v>0</v>
      </c>
      <c r="P101" s="38">
        <v>0</v>
      </c>
      <c r="Q101" s="39"/>
      <c r="R101" s="3">
        <v>0</v>
      </c>
      <c r="S101" s="38">
        <v>0</v>
      </c>
      <c r="T101" s="39"/>
      <c r="U101" s="3">
        <v>839006.61</v>
      </c>
      <c r="V101" s="3">
        <v>1024251.71</v>
      </c>
      <c r="W101" s="3">
        <v>0</v>
      </c>
      <c r="X101" s="3">
        <v>0</v>
      </c>
    </row>
    <row r="102" spans="1:24" x14ac:dyDescent="0.25">
      <c r="A102" s="2" t="s">
        <v>95</v>
      </c>
      <c r="B102" s="2" t="s">
        <v>20</v>
      </c>
      <c r="C102" s="9" t="s">
        <v>227</v>
      </c>
      <c r="D102" s="9" t="s">
        <v>152</v>
      </c>
      <c r="E102" s="9" t="s">
        <v>282</v>
      </c>
      <c r="F102" s="3">
        <v>597442.96</v>
      </c>
      <c r="G102" s="3">
        <v>121103.25</v>
      </c>
      <c r="H102" s="3">
        <v>0</v>
      </c>
      <c r="I102" s="3">
        <v>0</v>
      </c>
      <c r="J102" s="38">
        <v>8073.55</v>
      </c>
      <c r="K102" s="39"/>
      <c r="L102" s="3">
        <v>0</v>
      </c>
      <c r="M102" s="3">
        <v>1</v>
      </c>
      <c r="N102" s="3">
        <v>129176.8</v>
      </c>
      <c r="O102" s="3">
        <v>0</v>
      </c>
      <c r="P102" s="38">
        <v>0</v>
      </c>
      <c r="Q102" s="39"/>
      <c r="R102" s="3">
        <v>0</v>
      </c>
      <c r="S102" s="38">
        <v>0</v>
      </c>
      <c r="T102" s="39"/>
      <c r="U102" s="3">
        <v>468266.16</v>
      </c>
      <c r="V102" s="3">
        <v>597442.96</v>
      </c>
      <c r="W102" s="3">
        <v>0</v>
      </c>
      <c r="X102" s="3">
        <v>0</v>
      </c>
    </row>
    <row r="103" spans="1:24" x14ac:dyDescent="0.25">
      <c r="A103" s="2" t="s">
        <v>96</v>
      </c>
      <c r="B103" s="2" t="s">
        <v>20</v>
      </c>
      <c r="C103" s="9" t="s">
        <v>228</v>
      </c>
      <c r="D103" s="9" t="s">
        <v>152</v>
      </c>
      <c r="E103" s="9" t="s">
        <v>282</v>
      </c>
      <c r="F103" s="3">
        <v>2446719.35</v>
      </c>
      <c r="G103" s="3">
        <v>381521.56</v>
      </c>
      <c r="H103" s="3">
        <v>0</v>
      </c>
      <c r="I103" s="3">
        <v>0</v>
      </c>
      <c r="J103" s="38">
        <v>25496.27</v>
      </c>
      <c r="K103" s="39"/>
      <c r="L103" s="3">
        <v>0</v>
      </c>
      <c r="M103" s="3">
        <v>1</v>
      </c>
      <c r="N103" s="3">
        <v>407017.83</v>
      </c>
      <c r="O103" s="3">
        <v>0</v>
      </c>
      <c r="P103" s="38">
        <v>0</v>
      </c>
      <c r="Q103" s="39"/>
      <c r="R103" s="3">
        <v>0</v>
      </c>
      <c r="S103" s="38">
        <v>0</v>
      </c>
      <c r="T103" s="39"/>
      <c r="U103" s="3">
        <v>2039701.52</v>
      </c>
      <c r="V103" s="3">
        <v>2446719.35</v>
      </c>
      <c r="W103" s="3">
        <v>0</v>
      </c>
      <c r="X103" s="3">
        <v>0</v>
      </c>
    </row>
    <row r="104" spans="1:24" x14ac:dyDescent="0.25">
      <c r="A104" s="2" t="s">
        <v>97</v>
      </c>
      <c r="B104" s="2" t="s">
        <v>20</v>
      </c>
      <c r="C104" s="9" t="s">
        <v>229</v>
      </c>
      <c r="D104" s="9" t="s">
        <v>152</v>
      </c>
      <c r="E104" s="9" t="s">
        <v>282</v>
      </c>
      <c r="F104" s="3">
        <v>1068588.99</v>
      </c>
      <c r="G104" s="3">
        <v>259284.16</v>
      </c>
      <c r="H104" s="3">
        <v>0</v>
      </c>
      <c r="I104" s="3">
        <v>0</v>
      </c>
      <c r="J104" s="38">
        <v>16516.43</v>
      </c>
      <c r="K104" s="39"/>
      <c r="L104" s="3">
        <v>0</v>
      </c>
      <c r="M104" s="3">
        <v>1</v>
      </c>
      <c r="N104" s="3">
        <v>275800.59000000003</v>
      </c>
      <c r="O104" s="3">
        <v>0</v>
      </c>
      <c r="P104" s="38">
        <v>0</v>
      </c>
      <c r="Q104" s="39"/>
      <c r="R104" s="3">
        <v>0</v>
      </c>
      <c r="S104" s="38">
        <v>0</v>
      </c>
      <c r="T104" s="39"/>
      <c r="U104" s="3">
        <v>792788.4</v>
      </c>
      <c r="V104" s="3">
        <v>1068588.99</v>
      </c>
      <c r="W104" s="3">
        <v>0</v>
      </c>
      <c r="X104" s="3">
        <v>0</v>
      </c>
    </row>
    <row r="105" spans="1:24" x14ac:dyDescent="0.25">
      <c r="A105" s="2" t="s">
        <v>98</v>
      </c>
      <c r="B105" s="2" t="s">
        <v>20</v>
      </c>
      <c r="C105" s="9" t="s">
        <v>230</v>
      </c>
      <c r="D105" s="9" t="s">
        <v>152</v>
      </c>
      <c r="E105" s="9" t="s">
        <v>282</v>
      </c>
      <c r="F105" s="3">
        <v>332477.71999999997</v>
      </c>
      <c r="G105" s="3">
        <v>62445.74</v>
      </c>
      <c r="H105" s="3">
        <v>0</v>
      </c>
      <c r="I105" s="3">
        <v>0</v>
      </c>
      <c r="J105" s="38">
        <v>7942.12</v>
      </c>
      <c r="K105" s="39"/>
      <c r="L105" s="3">
        <v>0</v>
      </c>
      <c r="M105" s="3">
        <v>1</v>
      </c>
      <c r="N105" s="3">
        <v>70387.86</v>
      </c>
      <c r="O105" s="3">
        <v>0</v>
      </c>
      <c r="P105" s="38">
        <v>0</v>
      </c>
      <c r="Q105" s="39"/>
      <c r="R105" s="3">
        <v>0</v>
      </c>
      <c r="S105" s="38">
        <v>0</v>
      </c>
      <c r="T105" s="39"/>
      <c r="U105" s="3">
        <v>262089.86</v>
      </c>
      <c r="V105" s="3">
        <v>332477.71999999997</v>
      </c>
      <c r="W105" s="3">
        <v>0</v>
      </c>
      <c r="X105" s="3">
        <v>0</v>
      </c>
    </row>
    <row r="106" spans="1:24" x14ac:dyDescent="0.25">
      <c r="A106" s="2" t="s">
        <v>99</v>
      </c>
      <c r="B106" s="2" t="s">
        <v>20</v>
      </c>
      <c r="C106" s="9" t="s">
        <v>231</v>
      </c>
      <c r="D106" s="9" t="s">
        <v>152</v>
      </c>
      <c r="E106" s="9" t="s">
        <v>282</v>
      </c>
      <c r="F106" s="3">
        <v>412803.12</v>
      </c>
      <c r="G106" s="3">
        <v>110509.1</v>
      </c>
      <c r="H106" s="3">
        <v>0</v>
      </c>
      <c r="I106" s="3">
        <v>0</v>
      </c>
      <c r="J106" s="38">
        <v>6870.32</v>
      </c>
      <c r="K106" s="39"/>
      <c r="L106" s="3">
        <v>0</v>
      </c>
      <c r="M106" s="3">
        <v>1</v>
      </c>
      <c r="N106" s="3">
        <v>117379.42</v>
      </c>
      <c r="O106" s="3">
        <v>0</v>
      </c>
      <c r="P106" s="38">
        <v>0</v>
      </c>
      <c r="Q106" s="39"/>
      <c r="R106" s="3">
        <v>0</v>
      </c>
      <c r="S106" s="38">
        <v>0</v>
      </c>
      <c r="T106" s="39"/>
      <c r="U106" s="3">
        <v>295423.7</v>
      </c>
      <c r="V106" s="3">
        <v>412803.12</v>
      </c>
      <c r="W106" s="3">
        <v>0</v>
      </c>
      <c r="X106" s="3">
        <v>0</v>
      </c>
    </row>
    <row r="107" spans="1:24" x14ac:dyDescent="0.25">
      <c r="A107" s="2" t="s">
        <v>100</v>
      </c>
      <c r="B107" s="2" t="s">
        <v>20</v>
      </c>
      <c r="C107" s="9" t="s">
        <v>232</v>
      </c>
      <c r="D107" s="9" t="s">
        <v>152</v>
      </c>
      <c r="E107" s="9" t="s">
        <v>282</v>
      </c>
      <c r="F107" s="3">
        <v>1801.14</v>
      </c>
      <c r="G107" s="3">
        <v>1801.14</v>
      </c>
      <c r="H107" s="3">
        <v>0</v>
      </c>
      <c r="I107" s="3">
        <v>0</v>
      </c>
      <c r="J107" s="38">
        <v>0</v>
      </c>
      <c r="K107" s="39"/>
      <c r="L107" s="3">
        <v>0</v>
      </c>
      <c r="M107" s="3">
        <v>1</v>
      </c>
      <c r="N107" s="3">
        <v>1801.14</v>
      </c>
      <c r="O107" s="3">
        <v>0</v>
      </c>
      <c r="P107" s="38">
        <v>0</v>
      </c>
      <c r="Q107" s="39"/>
      <c r="R107" s="3">
        <v>0</v>
      </c>
      <c r="S107" s="38">
        <v>0</v>
      </c>
      <c r="T107" s="39"/>
      <c r="U107" s="3">
        <v>0</v>
      </c>
      <c r="V107" s="3">
        <v>1801.14</v>
      </c>
      <c r="W107" s="3">
        <v>0</v>
      </c>
      <c r="X107" s="3">
        <v>0</v>
      </c>
    </row>
    <row r="108" spans="1:24" x14ac:dyDescent="0.25">
      <c r="A108" s="2" t="s">
        <v>101</v>
      </c>
      <c r="B108" s="2" t="s">
        <v>20</v>
      </c>
      <c r="C108" s="9" t="s">
        <v>233</v>
      </c>
      <c r="D108" s="9" t="s">
        <v>152</v>
      </c>
      <c r="E108" s="9" t="s">
        <v>282</v>
      </c>
      <c r="F108" s="3">
        <v>73579.73</v>
      </c>
      <c r="G108" s="3">
        <v>19477.95</v>
      </c>
      <c r="H108" s="3">
        <v>0</v>
      </c>
      <c r="I108" s="3">
        <v>0</v>
      </c>
      <c r="J108" s="38">
        <v>1229.5899999999999</v>
      </c>
      <c r="K108" s="39"/>
      <c r="L108" s="3">
        <v>0</v>
      </c>
      <c r="M108" s="3">
        <v>1</v>
      </c>
      <c r="N108" s="3">
        <v>20707.54</v>
      </c>
      <c r="O108" s="3">
        <v>0</v>
      </c>
      <c r="P108" s="38">
        <v>0</v>
      </c>
      <c r="Q108" s="39"/>
      <c r="R108" s="3">
        <v>0</v>
      </c>
      <c r="S108" s="38">
        <v>0</v>
      </c>
      <c r="T108" s="39"/>
      <c r="U108" s="3">
        <v>52872.19</v>
      </c>
      <c r="V108" s="3">
        <v>73579.73</v>
      </c>
      <c r="W108" s="3">
        <v>0</v>
      </c>
      <c r="X108" s="3">
        <v>0</v>
      </c>
    </row>
    <row r="109" spans="1:24" x14ac:dyDescent="0.25">
      <c r="A109" s="2" t="s">
        <v>102</v>
      </c>
      <c r="B109" s="2" t="s">
        <v>20</v>
      </c>
      <c r="C109" s="9" t="s">
        <v>234</v>
      </c>
      <c r="D109" s="9" t="s">
        <v>152</v>
      </c>
      <c r="E109" s="9" t="s">
        <v>282</v>
      </c>
      <c r="F109" s="3">
        <v>8310.39</v>
      </c>
      <c r="G109" s="3">
        <v>1859.95</v>
      </c>
      <c r="H109" s="3">
        <v>0</v>
      </c>
      <c r="I109" s="3">
        <v>0</v>
      </c>
      <c r="J109" s="38">
        <v>119.45</v>
      </c>
      <c r="K109" s="39"/>
      <c r="L109" s="3">
        <v>0</v>
      </c>
      <c r="M109" s="3">
        <v>1</v>
      </c>
      <c r="N109" s="3">
        <v>1979.4</v>
      </c>
      <c r="O109" s="3">
        <v>0</v>
      </c>
      <c r="P109" s="38">
        <v>0</v>
      </c>
      <c r="Q109" s="39"/>
      <c r="R109" s="3">
        <v>0</v>
      </c>
      <c r="S109" s="38">
        <v>0</v>
      </c>
      <c r="T109" s="39"/>
      <c r="U109" s="3">
        <v>6330.99</v>
      </c>
      <c r="V109" s="3">
        <v>8310.39</v>
      </c>
      <c r="W109" s="3">
        <v>0</v>
      </c>
      <c r="X109" s="3">
        <v>0</v>
      </c>
    </row>
    <row r="110" spans="1:24" x14ac:dyDescent="0.25">
      <c r="A110" s="2" t="s">
        <v>103</v>
      </c>
      <c r="B110" s="2" t="s">
        <v>20</v>
      </c>
      <c r="C110" s="9" t="s">
        <v>235</v>
      </c>
      <c r="D110" s="9" t="s">
        <v>152</v>
      </c>
      <c r="E110" s="9" t="s">
        <v>282</v>
      </c>
      <c r="F110" s="3">
        <v>123991.35</v>
      </c>
      <c r="G110" s="3">
        <v>35141.050000000003</v>
      </c>
      <c r="H110" s="3">
        <v>0</v>
      </c>
      <c r="I110" s="3">
        <v>0</v>
      </c>
      <c r="J110" s="38">
        <v>2019.32</v>
      </c>
      <c r="K110" s="39"/>
      <c r="L110" s="3">
        <v>0</v>
      </c>
      <c r="M110" s="3">
        <v>1</v>
      </c>
      <c r="N110" s="3">
        <v>37160.370000000003</v>
      </c>
      <c r="O110" s="3">
        <v>0</v>
      </c>
      <c r="P110" s="38">
        <v>0</v>
      </c>
      <c r="Q110" s="39"/>
      <c r="R110" s="3">
        <v>0</v>
      </c>
      <c r="S110" s="38">
        <v>0</v>
      </c>
      <c r="T110" s="39"/>
      <c r="U110" s="3">
        <v>86830.98</v>
      </c>
      <c r="V110" s="3">
        <v>123991.35</v>
      </c>
      <c r="W110" s="3">
        <v>0</v>
      </c>
      <c r="X110" s="3">
        <v>0</v>
      </c>
    </row>
    <row r="111" spans="1:24" x14ac:dyDescent="0.25">
      <c r="A111" s="2" t="s">
        <v>104</v>
      </c>
      <c r="B111" s="2" t="s">
        <v>20</v>
      </c>
      <c r="C111" s="9" t="s">
        <v>236</v>
      </c>
      <c r="D111" s="9" t="s">
        <v>152</v>
      </c>
      <c r="E111" s="9" t="s">
        <v>282</v>
      </c>
      <c r="F111" s="3">
        <v>85879.05</v>
      </c>
      <c r="G111" s="3">
        <v>29613.88</v>
      </c>
      <c r="H111" s="3">
        <v>0</v>
      </c>
      <c r="I111" s="3">
        <v>0</v>
      </c>
      <c r="J111" s="38">
        <v>1705.01</v>
      </c>
      <c r="K111" s="39"/>
      <c r="L111" s="3">
        <v>0</v>
      </c>
      <c r="M111" s="3">
        <v>1</v>
      </c>
      <c r="N111" s="3">
        <v>31318.89</v>
      </c>
      <c r="O111" s="3">
        <v>0</v>
      </c>
      <c r="P111" s="38">
        <v>0</v>
      </c>
      <c r="Q111" s="39"/>
      <c r="R111" s="3">
        <v>0</v>
      </c>
      <c r="S111" s="38">
        <v>0</v>
      </c>
      <c r="T111" s="39"/>
      <c r="U111" s="3">
        <v>54560.160000000003</v>
      </c>
      <c r="V111" s="3">
        <v>85879.05</v>
      </c>
      <c r="W111" s="3">
        <v>0</v>
      </c>
      <c r="X111" s="3">
        <v>0</v>
      </c>
    </row>
    <row r="112" spans="1:24" x14ac:dyDescent="0.25">
      <c r="A112" s="2" t="s">
        <v>105</v>
      </c>
      <c r="B112" s="2" t="s">
        <v>20</v>
      </c>
      <c r="C112" s="9" t="s">
        <v>237</v>
      </c>
      <c r="D112" s="9" t="s">
        <v>152</v>
      </c>
      <c r="E112" s="9" t="s">
        <v>282</v>
      </c>
      <c r="F112" s="3">
        <v>22950.959999999999</v>
      </c>
      <c r="G112" s="3">
        <v>15693.32</v>
      </c>
      <c r="H112" s="3">
        <v>0</v>
      </c>
      <c r="I112" s="3">
        <v>0</v>
      </c>
      <c r="J112" s="38">
        <v>907.2</v>
      </c>
      <c r="K112" s="39"/>
      <c r="L112" s="3">
        <v>0</v>
      </c>
      <c r="M112" s="3">
        <v>1</v>
      </c>
      <c r="N112" s="3">
        <v>16600.52</v>
      </c>
      <c r="O112" s="3">
        <v>0</v>
      </c>
      <c r="P112" s="38">
        <v>0</v>
      </c>
      <c r="Q112" s="39"/>
      <c r="R112" s="3">
        <v>0</v>
      </c>
      <c r="S112" s="38">
        <v>0</v>
      </c>
      <c r="T112" s="39"/>
      <c r="U112" s="3">
        <v>6350.44</v>
      </c>
      <c r="V112" s="3">
        <v>22950.959999999999</v>
      </c>
      <c r="W112" s="3">
        <v>0</v>
      </c>
      <c r="X112" s="3">
        <v>0</v>
      </c>
    </row>
    <row r="113" spans="1:24" x14ac:dyDescent="0.25">
      <c r="A113" s="2" t="s">
        <v>106</v>
      </c>
      <c r="B113" s="2" t="s">
        <v>20</v>
      </c>
      <c r="C113" s="9" t="s">
        <v>238</v>
      </c>
      <c r="D113" s="9" t="s">
        <v>152</v>
      </c>
      <c r="E113" s="9" t="s">
        <v>282</v>
      </c>
      <c r="F113" s="3">
        <v>29431.48</v>
      </c>
      <c r="G113" s="3">
        <v>18652.03</v>
      </c>
      <c r="H113" s="3">
        <v>0</v>
      </c>
      <c r="I113" s="3">
        <v>0</v>
      </c>
      <c r="J113" s="38">
        <v>1077.94</v>
      </c>
      <c r="K113" s="39"/>
      <c r="L113" s="3">
        <v>0</v>
      </c>
      <c r="M113" s="3">
        <v>1</v>
      </c>
      <c r="N113" s="3">
        <v>19729.97</v>
      </c>
      <c r="O113" s="3">
        <v>0</v>
      </c>
      <c r="P113" s="38">
        <v>0</v>
      </c>
      <c r="Q113" s="39"/>
      <c r="R113" s="3">
        <v>0</v>
      </c>
      <c r="S113" s="38">
        <v>0</v>
      </c>
      <c r="T113" s="39"/>
      <c r="U113" s="3">
        <v>9701.51</v>
      </c>
      <c r="V113" s="3">
        <v>29431.48</v>
      </c>
      <c r="W113" s="3">
        <v>0</v>
      </c>
      <c r="X113" s="3">
        <v>0</v>
      </c>
    </row>
    <row r="114" spans="1:24" x14ac:dyDescent="0.25">
      <c r="A114" s="2" t="s">
        <v>107</v>
      </c>
      <c r="B114" s="2" t="s">
        <v>20</v>
      </c>
      <c r="C114" s="9" t="s">
        <v>239</v>
      </c>
      <c r="D114" s="9" t="s">
        <v>152</v>
      </c>
      <c r="E114" s="9" t="s">
        <v>282</v>
      </c>
      <c r="F114" s="3">
        <v>28055.38</v>
      </c>
      <c r="G114" s="3">
        <v>9869.2999999999993</v>
      </c>
      <c r="H114" s="3">
        <v>0</v>
      </c>
      <c r="I114" s="3">
        <v>0</v>
      </c>
      <c r="J114" s="38">
        <v>568.32000000000005</v>
      </c>
      <c r="K114" s="39"/>
      <c r="L114" s="3">
        <v>0</v>
      </c>
      <c r="M114" s="3">
        <v>1</v>
      </c>
      <c r="N114" s="3">
        <v>10437.620000000001</v>
      </c>
      <c r="O114" s="3">
        <v>0</v>
      </c>
      <c r="P114" s="38">
        <v>0</v>
      </c>
      <c r="Q114" s="39"/>
      <c r="R114" s="3">
        <v>0</v>
      </c>
      <c r="S114" s="38">
        <v>0</v>
      </c>
      <c r="T114" s="39"/>
      <c r="U114" s="3">
        <v>17617.759999999998</v>
      </c>
      <c r="V114" s="3">
        <v>28055.38</v>
      </c>
      <c r="W114" s="3">
        <v>0</v>
      </c>
      <c r="X114" s="3">
        <v>0</v>
      </c>
    </row>
    <row r="115" spans="1:24" x14ac:dyDescent="0.25">
      <c r="A115" s="2" t="s">
        <v>108</v>
      </c>
      <c r="B115" s="2" t="s">
        <v>20</v>
      </c>
      <c r="C115" s="9" t="s">
        <v>240</v>
      </c>
      <c r="D115" s="9" t="s">
        <v>152</v>
      </c>
      <c r="E115" s="9" t="s">
        <v>282</v>
      </c>
      <c r="F115" s="3">
        <v>34144.879999999997</v>
      </c>
      <c r="G115" s="3">
        <v>23347.46</v>
      </c>
      <c r="H115" s="3">
        <v>0</v>
      </c>
      <c r="I115" s="3">
        <v>0</v>
      </c>
      <c r="J115" s="38">
        <v>1349.68</v>
      </c>
      <c r="K115" s="39"/>
      <c r="L115" s="3">
        <v>0</v>
      </c>
      <c r="M115" s="3">
        <v>1</v>
      </c>
      <c r="N115" s="3">
        <v>24697.14</v>
      </c>
      <c r="O115" s="3">
        <v>0</v>
      </c>
      <c r="P115" s="38">
        <v>0</v>
      </c>
      <c r="Q115" s="39"/>
      <c r="R115" s="3">
        <v>0</v>
      </c>
      <c r="S115" s="38">
        <v>0</v>
      </c>
      <c r="T115" s="39"/>
      <c r="U115" s="3">
        <v>9447.74</v>
      </c>
      <c r="V115" s="3">
        <v>34144.879999999997</v>
      </c>
      <c r="W115" s="3">
        <v>0</v>
      </c>
      <c r="X115" s="3">
        <v>0</v>
      </c>
    </row>
    <row r="116" spans="1:24" x14ac:dyDescent="0.25">
      <c r="A116" s="2" t="s">
        <v>109</v>
      </c>
      <c r="B116" s="2" t="s">
        <v>20</v>
      </c>
      <c r="C116" s="9" t="s">
        <v>241</v>
      </c>
      <c r="D116" s="9" t="s">
        <v>152</v>
      </c>
      <c r="E116" s="9" t="s">
        <v>282</v>
      </c>
      <c r="F116" s="3">
        <v>19444.689999999999</v>
      </c>
      <c r="G116" s="3">
        <v>13295.81</v>
      </c>
      <c r="H116" s="3">
        <v>0</v>
      </c>
      <c r="I116" s="3">
        <v>0</v>
      </c>
      <c r="J116" s="38">
        <v>768.61</v>
      </c>
      <c r="K116" s="39"/>
      <c r="L116" s="3">
        <v>0</v>
      </c>
      <c r="M116" s="3">
        <v>1</v>
      </c>
      <c r="N116" s="3">
        <v>14064.42</v>
      </c>
      <c r="O116" s="3">
        <v>0</v>
      </c>
      <c r="P116" s="38">
        <v>0</v>
      </c>
      <c r="Q116" s="39"/>
      <c r="R116" s="3">
        <v>0</v>
      </c>
      <c r="S116" s="38">
        <v>0</v>
      </c>
      <c r="T116" s="39"/>
      <c r="U116" s="3">
        <v>5380.27</v>
      </c>
      <c r="V116" s="3">
        <v>19444.689999999999</v>
      </c>
      <c r="W116" s="3">
        <v>0</v>
      </c>
      <c r="X116" s="3">
        <v>0</v>
      </c>
    </row>
    <row r="117" spans="1:24" x14ac:dyDescent="0.25">
      <c r="A117" s="2" t="s">
        <v>110</v>
      </c>
      <c r="B117" s="2" t="s">
        <v>20</v>
      </c>
      <c r="C117" s="9" t="s">
        <v>242</v>
      </c>
      <c r="D117" s="9" t="s">
        <v>152</v>
      </c>
      <c r="E117" s="9" t="s">
        <v>282</v>
      </c>
      <c r="F117" s="3">
        <v>19998.599999999999</v>
      </c>
      <c r="G117" s="3">
        <v>4449.3900000000003</v>
      </c>
      <c r="H117" s="3">
        <v>0</v>
      </c>
      <c r="I117" s="3">
        <v>0</v>
      </c>
      <c r="J117" s="38">
        <v>254.91</v>
      </c>
      <c r="K117" s="39"/>
      <c r="L117" s="3">
        <v>0</v>
      </c>
      <c r="M117" s="3">
        <v>1</v>
      </c>
      <c r="N117" s="3">
        <v>4704.3</v>
      </c>
      <c r="O117" s="3">
        <v>0</v>
      </c>
      <c r="P117" s="38">
        <v>0</v>
      </c>
      <c r="Q117" s="39"/>
      <c r="R117" s="3">
        <v>0</v>
      </c>
      <c r="S117" s="38">
        <v>0</v>
      </c>
      <c r="T117" s="39"/>
      <c r="U117" s="3">
        <v>15294.3</v>
      </c>
      <c r="V117" s="3">
        <v>19998.599999999999</v>
      </c>
      <c r="W117" s="3">
        <v>0</v>
      </c>
      <c r="X117" s="3">
        <v>0</v>
      </c>
    </row>
    <row r="118" spans="1:24" x14ac:dyDescent="0.25">
      <c r="A118" s="2" t="s">
        <v>111</v>
      </c>
      <c r="B118" s="2" t="s">
        <v>20</v>
      </c>
      <c r="C118" s="9" t="s">
        <v>243</v>
      </c>
      <c r="D118" s="9" t="s">
        <v>152</v>
      </c>
      <c r="E118" s="9" t="s">
        <v>282</v>
      </c>
      <c r="F118" s="3">
        <v>13626.98</v>
      </c>
      <c r="G118" s="3">
        <v>6683.22</v>
      </c>
      <c r="H118" s="3">
        <v>0</v>
      </c>
      <c r="I118" s="3">
        <v>0</v>
      </c>
      <c r="J118" s="38">
        <v>385.76</v>
      </c>
      <c r="K118" s="39"/>
      <c r="L118" s="3">
        <v>0</v>
      </c>
      <c r="M118" s="3">
        <v>1</v>
      </c>
      <c r="N118" s="3">
        <v>7068.98</v>
      </c>
      <c r="O118" s="3">
        <v>0</v>
      </c>
      <c r="P118" s="38">
        <v>0</v>
      </c>
      <c r="Q118" s="39"/>
      <c r="R118" s="3">
        <v>0</v>
      </c>
      <c r="S118" s="38">
        <v>0</v>
      </c>
      <c r="T118" s="39"/>
      <c r="U118" s="3">
        <v>6558</v>
      </c>
      <c r="V118" s="3">
        <v>13626.98</v>
      </c>
      <c r="W118" s="3">
        <v>0</v>
      </c>
      <c r="X118" s="3">
        <v>0</v>
      </c>
    </row>
    <row r="119" spans="1:24" x14ac:dyDescent="0.25">
      <c r="A119" s="2" t="s">
        <v>112</v>
      </c>
      <c r="B119" s="2" t="s">
        <v>20</v>
      </c>
      <c r="C119" s="9" t="s">
        <v>244</v>
      </c>
      <c r="D119" s="9" t="s">
        <v>152</v>
      </c>
      <c r="E119" s="9" t="s">
        <v>282</v>
      </c>
      <c r="F119" s="3">
        <v>117967.86</v>
      </c>
      <c r="G119" s="3">
        <v>32023.94</v>
      </c>
      <c r="H119" s="3">
        <v>0</v>
      </c>
      <c r="I119" s="3">
        <v>0</v>
      </c>
      <c r="J119" s="38">
        <v>1953.27</v>
      </c>
      <c r="K119" s="39"/>
      <c r="L119" s="3">
        <v>0</v>
      </c>
      <c r="M119" s="3">
        <v>1</v>
      </c>
      <c r="N119" s="3">
        <v>33977.21</v>
      </c>
      <c r="O119" s="3">
        <v>0</v>
      </c>
      <c r="P119" s="38">
        <v>0</v>
      </c>
      <c r="Q119" s="39"/>
      <c r="R119" s="3">
        <v>0</v>
      </c>
      <c r="S119" s="38">
        <v>0</v>
      </c>
      <c r="T119" s="39"/>
      <c r="U119" s="3">
        <v>83990.65</v>
      </c>
      <c r="V119" s="3">
        <v>117967.86</v>
      </c>
      <c r="W119" s="3">
        <v>0</v>
      </c>
      <c r="X119" s="3">
        <v>0</v>
      </c>
    </row>
    <row r="120" spans="1:24" x14ac:dyDescent="0.25">
      <c r="A120" s="2" t="s">
        <v>113</v>
      </c>
      <c r="B120" s="2" t="s">
        <v>20</v>
      </c>
      <c r="C120" s="9" t="s">
        <v>245</v>
      </c>
      <c r="D120" s="9" t="s">
        <v>152</v>
      </c>
      <c r="E120" s="9" t="s">
        <v>282</v>
      </c>
      <c r="F120" s="3">
        <v>1</v>
      </c>
      <c r="G120" s="3">
        <v>0</v>
      </c>
      <c r="H120" s="3">
        <v>0</v>
      </c>
      <c r="I120" s="3">
        <v>0</v>
      </c>
      <c r="J120" s="38">
        <v>0</v>
      </c>
      <c r="K120" s="39"/>
      <c r="L120" s="3">
        <v>0</v>
      </c>
      <c r="M120" s="3">
        <v>1</v>
      </c>
      <c r="N120" s="3">
        <v>0</v>
      </c>
      <c r="O120" s="3">
        <v>0</v>
      </c>
      <c r="P120" s="38">
        <v>0</v>
      </c>
      <c r="Q120" s="39"/>
      <c r="R120" s="3">
        <v>0</v>
      </c>
      <c r="S120" s="38">
        <v>0</v>
      </c>
      <c r="T120" s="39"/>
      <c r="U120" s="3">
        <v>1</v>
      </c>
      <c r="V120" s="3">
        <v>1</v>
      </c>
      <c r="W120" s="3">
        <v>0</v>
      </c>
      <c r="X120" s="3">
        <v>0</v>
      </c>
    </row>
    <row r="121" spans="1:24" x14ac:dyDescent="0.25">
      <c r="A121" s="2" t="s">
        <v>114</v>
      </c>
      <c r="B121" s="2" t="s">
        <v>20</v>
      </c>
      <c r="C121" s="9" t="s">
        <v>246</v>
      </c>
      <c r="D121" s="9" t="s">
        <v>152</v>
      </c>
      <c r="E121" s="9" t="s">
        <v>282</v>
      </c>
      <c r="F121" s="3">
        <v>23398.9</v>
      </c>
      <c r="G121" s="3">
        <v>6136.31</v>
      </c>
      <c r="H121" s="3">
        <v>0</v>
      </c>
      <c r="I121" s="3">
        <v>0</v>
      </c>
      <c r="J121" s="38">
        <v>352.3</v>
      </c>
      <c r="K121" s="39"/>
      <c r="L121" s="3">
        <v>0</v>
      </c>
      <c r="M121" s="3">
        <v>1</v>
      </c>
      <c r="N121" s="3">
        <v>6488.61</v>
      </c>
      <c r="O121" s="3">
        <v>0</v>
      </c>
      <c r="P121" s="38">
        <v>0</v>
      </c>
      <c r="Q121" s="39"/>
      <c r="R121" s="3">
        <v>0</v>
      </c>
      <c r="S121" s="38">
        <v>0</v>
      </c>
      <c r="T121" s="39"/>
      <c r="U121" s="3">
        <v>16910.29</v>
      </c>
      <c r="V121" s="3">
        <v>23398.9</v>
      </c>
      <c r="W121" s="3">
        <v>0</v>
      </c>
      <c r="X121" s="3">
        <v>0</v>
      </c>
    </row>
    <row r="122" spans="1:24" x14ac:dyDescent="0.25">
      <c r="A122" s="2" t="s">
        <v>115</v>
      </c>
      <c r="B122" s="2" t="s">
        <v>20</v>
      </c>
      <c r="C122" s="9" t="s">
        <v>247</v>
      </c>
      <c r="D122" s="9" t="s">
        <v>152</v>
      </c>
      <c r="E122" s="9" t="s">
        <v>282</v>
      </c>
      <c r="F122" s="3">
        <v>454225.64</v>
      </c>
      <c r="G122" s="3">
        <v>99890.72</v>
      </c>
      <c r="H122" s="3">
        <v>0</v>
      </c>
      <c r="I122" s="3">
        <v>0</v>
      </c>
      <c r="J122" s="38">
        <v>7231.32</v>
      </c>
      <c r="K122" s="39"/>
      <c r="L122" s="3">
        <v>0</v>
      </c>
      <c r="M122" s="3">
        <v>1</v>
      </c>
      <c r="N122" s="3">
        <v>107122.04</v>
      </c>
      <c r="O122" s="3">
        <v>0</v>
      </c>
      <c r="P122" s="38">
        <v>0</v>
      </c>
      <c r="Q122" s="39"/>
      <c r="R122" s="3">
        <v>0</v>
      </c>
      <c r="S122" s="38">
        <v>0</v>
      </c>
      <c r="T122" s="39"/>
      <c r="U122" s="3">
        <v>347103.6</v>
      </c>
      <c r="V122" s="3">
        <v>454225.64</v>
      </c>
      <c r="W122" s="3">
        <v>0</v>
      </c>
      <c r="X122" s="3">
        <v>0</v>
      </c>
    </row>
    <row r="123" spans="1:24" x14ac:dyDescent="0.25">
      <c r="A123" s="2" t="s">
        <v>116</v>
      </c>
      <c r="B123" s="2" t="s">
        <v>20</v>
      </c>
      <c r="C123" s="9" t="s">
        <v>248</v>
      </c>
      <c r="D123" s="9" t="s">
        <v>152</v>
      </c>
      <c r="E123" s="9" t="s">
        <v>282</v>
      </c>
      <c r="F123" s="3">
        <v>49167.31</v>
      </c>
      <c r="G123" s="3">
        <v>12893.95</v>
      </c>
      <c r="H123" s="3">
        <v>0</v>
      </c>
      <c r="I123" s="3">
        <v>0</v>
      </c>
      <c r="J123" s="38">
        <v>740.27</v>
      </c>
      <c r="K123" s="39"/>
      <c r="L123" s="3">
        <v>0</v>
      </c>
      <c r="M123" s="3">
        <v>1</v>
      </c>
      <c r="N123" s="3">
        <v>13634.22</v>
      </c>
      <c r="O123" s="3">
        <v>0</v>
      </c>
      <c r="P123" s="38">
        <v>0</v>
      </c>
      <c r="Q123" s="39"/>
      <c r="R123" s="3">
        <v>0</v>
      </c>
      <c r="S123" s="38">
        <v>0</v>
      </c>
      <c r="T123" s="39"/>
      <c r="U123" s="3">
        <v>35533.089999999997</v>
      </c>
      <c r="V123" s="3">
        <v>49167.31</v>
      </c>
      <c r="W123" s="3">
        <v>0</v>
      </c>
      <c r="X123" s="3">
        <v>0</v>
      </c>
    </row>
    <row r="124" spans="1:24" x14ac:dyDescent="0.25">
      <c r="A124" s="2" t="s">
        <v>117</v>
      </c>
      <c r="B124" s="2" t="s">
        <v>20</v>
      </c>
      <c r="C124" s="9" t="s">
        <v>249</v>
      </c>
      <c r="D124" s="9" t="s">
        <v>152</v>
      </c>
      <c r="E124" s="9" t="s">
        <v>282</v>
      </c>
      <c r="F124" s="3">
        <v>19450.71</v>
      </c>
      <c r="G124" s="3">
        <v>4531.32</v>
      </c>
      <c r="H124" s="3">
        <v>0</v>
      </c>
      <c r="I124" s="3">
        <v>0</v>
      </c>
      <c r="J124" s="38">
        <v>276.29000000000002</v>
      </c>
      <c r="K124" s="39"/>
      <c r="L124" s="3">
        <v>0</v>
      </c>
      <c r="M124" s="3">
        <v>1</v>
      </c>
      <c r="N124" s="3">
        <v>4807.6099999999997</v>
      </c>
      <c r="O124" s="3">
        <v>0</v>
      </c>
      <c r="P124" s="38">
        <v>0</v>
      </c>
      <c r="Q124" s="39"/>
      <c r="R124" s="3">
        <v>0</v>
      </c>
      <c r="S124" s="38">
        <v>0</v>
      </c>
      <c r="T124" s="39"/>
      <c r="U124" s="3">
        <v>14643.1</v>
      </c>
      <c r="V124" s="3">
        <v>19450.71</v>
      </c>
      <c r="W124" s="3">
        <v>0</v>
      </c>
      <c r="X124" s="3">
        <v>0</v>
      </c>
    </row>
    <row r="125" spans="1:24" x14ac:dyDescent="0.25">
      <c r="A125" s="2" t="s">
        <v>118</v>
      </c>
      <c r="B125" s="2" t="s">
        <v>20</v>
      </c>
      <c r="C125" s="9" t="s">
        <v>250</v>
      </c>
      <c r="D125" s="9" t="s">
        <v>152</v>
      </c>
      <c r="E125" s="9" t="s">
        <v>282</v>
      </c>
      <c r="F125" s="3">
        <v>1595665.94</v>
      </c>
      <c r="G125" s="3">
        <v>396546.35</v>
      </c>
      <c r="H125" s="3">
        <v>0</v>
      </c>
      <c r="I125" s="3">
        <v>0</v>
      </c>
      <c r="J125" s="38">
        <v>27252.720000000001</v>
      </c>
      <c r="K125" s="39"/>
      <c r="L125" s="3">
        <v>0</v>
      </c>
      <c r="M125" s="3">
        <v>1</v>
      </c>
      <c r="N125" s="3">
        <v>423799.07</v>
      </c>
      <c r="O125" s="3">
        <v>0</v>
      </c>
      <c r="P125" s="38">
        <v>0</v>
      </c>
      <c r="Q125" s="39"/>
      <c r="R125" s="3">
        <v>0</v>
      </c>
      <c r="S125" s="38">
        <v>0</v>
      </c>
      <c r="T125" s="39"/>
      <c r="U125" s="3">
        <v>1171866.8700000001</v>
      </c>
      <c r="V125" s="3">
        <v>1595665.94</v>
      </c>
      <c r="W125" s="3">
        <v>0</v>
      </c>
      <c r="X125" s="3">
        <v>0</v>
      </c>
    </row>
    <row r="126" spans="1:24" x14ac:dyDescent="0.25">
      <c r="A126" s="2" t="s">
        <v>119</v>
      </c>
      <c r="B126" s="2" t="s">
        <v>20</v>
      </c>
      <c r="C126" s="9" t="s">
        <v>251</v>
      </c>
      <c r="D126" s="9" t="s">
        <v>152</v>
      </c>
      <c r="E126" s="9" t="s">
        <v>282</v>
      </c>
      <c r="F126" s="3">
        <v>945096.11</v>
      </c>
      <c r="G126" s="3">
        <v>229758.38</v>
      </c>
      <c r="H126" s="3">
        <v>0</v>
      </c>
      <c r="I126" s="3">
        <v>0</v>
      </c>
      <c r="J126" s="38">
        <v>13247</v>
      </c>
      <c r="K126" s="39"/>
      <c r="L126" s="3">
        <v>0</v>
      </c>
      <c r="M126" s="3">
        <v>1</v>
      </c>
      <c r="N126" s="3">
        <v>243005.38</v>
      </c>
      <c r="O126" s="3">
        <v>0</v>
      </c>
      <c r="P126" s="38">
        <v>0</v>
      </c>
      <c r="Q126" s="39"/>
      <c r="R126" s="3">
        <v>0</v>
      </c>
      <c r="S126" s="38">
        <v>0</v>
      </c>
      <c r="T126" s="39"/>
      <c r="U126" s="3">
        <v>702090.73</v>
      </c>
      <c r="V126" s="3">
        <v>945096.11</v>
      </c>
      <c r="W126" s="3">
        <v>0</v>
      </c>
      <c r="X126" s="3">
        <v>0</v>
      </c>
    </row>
    <row r="127" spans="1:24" x14ac:dyDescent="0.25">
      <c r="A127" s="2" t="s">
        <v>120</v>
      </c>
      <c r="B127" s="2" t="s">
        <v>20</v>
      </c>
      <c r="C127" s="9" t="s">
        <v>252</v>
      </c>
      <c r="D127" s="9" t="s">
        <v>152</v>
      </c>
      <c r="E127" s="9" t="s">
        <v>282</v>
      </c>
      <c r="F127" s="3">
        <v>140890.20000000001</v>
      </c>
      <c r="G127" s="3">
        <v>37296.26</v>
      </c>
      <c r="H127" s="3">
        <v>0</v>
      </c>
      <c r="I127" s="3">
        <v>0</v>
      </c>
      <c r="J127" s="38">
        <v>2354.41</v>
      </c>
      <c r="K127" s="39"/>
      <c r="L127" s="3">
        <v>0</v>
      </c>
      <c r="M127" s="3">
        <v>1</v>
      </c>
      <c r="N127" s="3">
        <v>39650.67</v>
      </c>
      <c r="O127" s="3">
        <v>0</v>
      </c>
      <c r="P127" s="38">
        <v>0</v>
      </c>
      <c r="Q127" s="39"/>
      <c r="R127" s="3">
        <v>0</v>
      </c>
      <c r="S127" s="38">
        <v>0</v>
      </c>
      <c r="T127" s="39"/>
      <c r="U127" s="3">
        <v>101239.53</v>
      </c>
      <c r="V127" s="3">
        <v>140890.20000000001</v>
      </c>
      <c r="W127" s="3">
        <v>0</v>
      </c>
      <c r="X127" s="3">
        <v>0</v>
      </c>
    </row>
    <row r="128" spans="1:24" x14ac:dyDescent="0.25">
      <c r="A128" s="15"/>
      <c r="B128" s="15"/>
      <c r="C128" s="16"/>
      <c r="D128" s="16"/>
      <c r="E128" s="16"/>
      <c r="F128" s="17">
        <f>SUM(F97:F127)</f>
        <v>27771304.240000006</v>
      </c>
      <c r="G128" s="17">
        <f>SUM(G97:G127)</f>
        <v>6555275.1599999983</v>
      </c>
      <c r="H128" s="17">
        <f>SUM(H97:H127)</f>
        <v>0</v>
      </c>
      <c r="I128" s="17">
        <f>SUM(I97:I127)</f>
        <v>0</v>
      </c>
      <c r="J128" s="18"/>
      <c r="K128" s="19">
        <f>SUM(J97:K127)</f>
        <v>420679.62000000005</v>
      </c>
      <c r="L128" s="17">
        <f>SUM(L97:L127)</f>
        <v>0</v>
      </c>
      <c r="M128" s="17">
        <f t="shared" ref="M128:N128" si="13">SUM(M97:M127)</f>
        <v>31</v>
      </c>
      <c r="N128" s="17">
        <f t="shared" si="13"/>
        <v>6975954.7799999993</v>
      </c>
      <c r="O128" s="17">
        <f>SUM(O97:O127)</f>
        <v>0</v>
      </c>
      <c r="P128" s="18"/>
      <c r="Q128" s="19">
        <f>SUM(P97:Q127)</f>
        <v>0</v>
      </c>
      <c r="R128" s="17">
        <f>SUM(R97:R127)</f>
        <v>0</v>
      </c>
      <c r="S128" s="18"/>
      <c r="T128" s="19">
        <f>SUM(S97:T127)</f>
        <v>0</v>
      </c>
      <c r="U128" s="17">
        <f>SUM(U97:U127)</f>
        <v>20795349.460000005</v>
      </c>
      <c r="V128" s="17">
        <f>SUM(V97:V127)</f>
        <v>27771304.240000006</v>
      </c>
      <c r="W128" s="17">
        <f>SUM(W97:W127)</f>
        <v>0</v>
      </c>
      <c r="X128" s="17">
        <f>SUM(X97:X127)</f>
        <v>0</v>
      </c>
    </row>
    <row r="129" spans="1:24" x14ac:dyDescent="0.25">
      <c r="A129" s="2" t="s">
        <v>121</v>
      </c>
      <c r="B129" s="2" t="s">
        <v>20</v>
      </c>
      <c r="C129" s="9" t="s">
        <v>253</v>
      </c>
      <c r="D129" s="9" t="s">
        <v>152</v>
      </c>
      <c r="E129" s="9" t="s">
        <v>282</v>
      </c>
      <c r="F129" s="3">
        <v>7845039.71</v>
      </c>
      <c r="G129" s="3">
        <v>2847085.63</v>
      </c>
      <c r="H129" s="3">
        <v>0</v>
      </c>
      <c r="I129" s="3">
        <v>0</v>
      </c>
      <c r="J129" s="38">
        <v>151453.15</v>
      </c>
      <c r="K129" s="39"/>
      <c r="L129" s="3">
        <v>0</v>
      </c>
      <c r="M129" s="3">
        <v>1</v>
      </c>
      <c r="N129" s="3">
        <v>2998538.78</v>
      </c>
      <c r="O129" s="3">
        <v>0</v>
      </c>
      <c r="P129" s="38">
        <v>0</v>
      </c>
      <c r="Q129" s="39"/>
      <c r="R129" s="3">
        <v>0</v>
      </c>
      <c r="S129" s="38">
        <v>0</v>
      </c>
      <c r="T129" s="39"/>
      <c r="U129" s="3">
        <v>4846500.93</v>
      </c>
      <c r="V129" s="3">
        <v>7845039.71</v>
      </c>
      <c r="W129" s="3">
        <v>0</v>
      </c>
      <c r="X129" s="3">
        <v>0</v>
      </c>
    </row>
    <row r="130" spans="1:24" x14ac:dyDescent="0.25">
      <c r="A130" s="15"/>
      <c r="B130" s="15"/>
      <c r="C130" s="16"/>
      <c r="D130" s="16"/>
      <c r="E130" s="16"/>
      <c r="F130" s="17">
        <f>SUM(F129)</f>
        <v>7845039.71</v>
      </c>
      <c r="G130" s="17">
        <f>SUM(G129)</f>
        <v>2847085.63</v>
      </c>
      <c r="H130" s="17">
        <f>SUM(H129)</f>
        <v>0</v>
      </c>
      <c r="I130" s="17">
        <f>SUM(I129)</f>
        <v>0</v>
      </c>
      <c r="J130" s="18"/>
      <c r="K130" s="19">
        <f>SUM(J129)</f>
        <v>151453.15</v>
      </c>
      <c r="L130" s="17">
        <f>SUM(L129)</f>
        <v>0</v>
      </c>
      <c r="M130" s="17">
        <f t="shared" ref="M130:N130" si="14">SUM(M129)</f>
        <v>1</v>
      </c>
      <c r="N130" s="17">
        <f t="shared" si="14"/>
        <v>2998538.78</v>
      </c>
      <c r="O130" s="17">
        <f>SUM(O129)</f>
        <v>0</v>
      </c>
      <c r="P130" s="18"/>
      <c r="Q130" s="19">
        <f>SUM(P129)</f>
        <v>0</v>
      </c>
      <c r="R130" s="17">
        <f>SUM(R129)</f>
        <v>0</v>
      </c>
      <c r="S130" s="18"/>
      <c r="T130" s="19">
        <f>SUM(S129)</f>
        <v>0</v>
      </c>
      <c r="U130" s="17">
        <f>SUM(U129)</f>
        <v>4846500.93</v>
      </c>
      <c r="V130" s="17">
        <f>SUM(V129)</f>
        <v>7845039.71</v>
      </c>
      <c r="W130" s="17">
        <f t="shared" ref="W130:X130" si="15">SUM(W129)</f>
        <v>0</v>
      </c>
      <c r="X130" s="17">
        <f t="shared" si="15"/>
        <v>0</v>
      </c>
    </row>
    <row r="131" spans="1:24" x14ac:dyDescent="0.25">
      <c r="A131" s="2" t="s">
        <v>122</v>
      </c>
      <c r="B131" s="2" t="s">
        <v>20</v>
      </c>
      <c r="C131" s="9" t="s">
        <v>254</v>
      </c>
      <c r="D131" s="9" t="s">
        <v>152</v>
      </c>
      <c r="E131" s="9" t="s">
        <v>282</v>
      </c>
      <c r="F131" s="3">
        <v>5909048.9000000004</v>
      </c>
      <c r="G131" s="3">
        <v>2208030.04</v>
      </c>
      <c r="H131" s="3">
        <v>0</v>
      </c>
      <c r="I131" s="3">
        <v>0</v>
      </c>
      <c r="J131" s="38">
        <v>108853.5</v>
      </c>
      <c r="K131" s="39"/>
      <c r="L131" s="3">
        <v>0</v>
      </c>
      <c r="M131" s="3">
        <v>1</v>
      </c>
      <c r="N131" s="3">
        <v>2316883.54</v>
      </c>
      <c r="O131" s="3">
        <v>0</v>
      </c>
      <c r="P131" s="38">
        <v>0</v>
      </c>
      <c r="Q131" s="39"/>
      <c r="R131" s="3">
        <v>0</v>
      </c>
      <c r="S131" s="38">
        <v>0</v>
      </c>
      <c r="T131" s="39"/>
      <c r="U131" s="3">
        <v>3592165.36</v>
      </c>
      <c r="V131" s="3">
        <v>5909048.9000000004</v>
      </c>
      <c r="W131" s="3">
        <v>0</v>
      </c>
      <c r="X131" s="3">
        <v>0</v>
      </c>
    </row>
    <row r="132" spans="1:24" x14ac:dyDescent="0.25">
      <c r="A132" s="15"/>
      <c r="B132" s="15"/>
      <c r="C132" s="16"/>
      <c r="D132" s="16"/>
      <c r="E132" s="16"/>
      <c r="F132" s="17">
        <f>SUM(F131)</f>
        <v>5909048.9000000004</v>
      </c>
      <c r="G132" s="17">
        <f>SUM(G131)</f>
        <v>2208030.04</v>
      </c>
      <c r="H132" s="17">
        <f>SUM(H131)</f>
        <v>0</v>
      </c>
      <c r="I132" s="17">
        <f>SUM(I131)</f>
        <v>0</v>
      </c>
      <c r="J132" s="18"/>
      <c r="K132" s="19">
        <f>SUM(J131)</f>
        <v>108853.5</v>
      </c>
      <c r="L132" s="17">
        <f>SUM(L131)</f>
        <v>0</v>
      </c>
      <c r="M132" s="17">
        <f t="shared" ref="M132:N132" si="16">SUM(M131)</f>
        <v>1</v>
      </c>
      <c r="N132" s="17">
        <f t="shared" si="16"/>
        <v>2316883.54</v>
      </c>
      <c r="O132" s="17">
        <f>SUM(O131)</f>
        <v>0</v>
      </c>
      <c r="P132" s="17"/>
      <c r="Q132" s="17">
        <f t="shared" ref="Q132:T132" si="17">SUM(Q131)</f>
        <v>0</v>
      </c>
      <c r="R132" s="17">
        <f t="shared" si="17"/>
        <v>0</v>
      </c>
      <c r="S132" s="17"/>
      <c r="T132" s="17">
        <f t="shared" si="17"/>
        <v>0</v>
      </c>
      <c r="U132" s="17">
        <f t="shared" ref="U132" si="18">SUM(U131)</f>
        <v>3592165.36</v>
      </c>
      <c r="V132" s="17">
        <f t="shared" ref="V132" si="19">SUM(V131)</f>
        <v>5909048.9000000004</v>
      </c>
      <c r="W132" s="17">
        <f t="shared" ref="W132" si="20">SUM(W131)</f>
        <v>0</v>
      </c>
      <c r="X132" s="17">
        <f t="shared" ref="X132" si="21">SUM(X131)</f>
        <v>0</v>
      </c>
    </row>
    <row r="133" spans="1:24" x14ac:dyDescent="0.25">
      <c r="A133" s="2" t="s">
        <v>123</v>
      </c>
      <c r="B133" s="2" t="s">
        <v>20</v>
      </c>
      <c r="C133" s="9" t="s">
        <v>255</v>
      </c>
      <c r="D133" s="9" t="s">
        <v>152</v>
      </c>
      <c r="E133" s="9" t="s">
        <v>282</v>
      </c>
      <c r="F133" s="3">
        <v>3541138.1</v>
      </c>
      <c r="G133" s="3">
        <v>539059.54</v>
      </c>
      <c r="H133" s="3">
        <v>0</v>
      </c>
      <c r="I133" s="3">
        <v>-12755.96</v>
      </c>
      <c r="J133" s="38">
        <v>37527.78</v>
      </c>
      <c r="K133" s="39"/>
      <c r="L133" s="3">
        <v>0</v>
      </c>
      <c r="M133" s="3">
        <v>1</v>
      </c>
      <c r="N133" s="3">
        <v>559273.5</v>
      </c>
      <c r="O133" s="3">
        <v>0</v>
      </c>
      <c r="P133" s="38">
        <v>0</v>
      </c>
      <c r="Q133" s="39"/>
      <c r="R133" s="3">
        <v>0</v>
      </c>
      <c r="S133" s="38">
        <v>0</v>
      </c>
      <c r="T133" s="39"/>
      <c r="U133" s="3">
        <v>2969108.64</v>
      </c>
      <c r="V133" s="3">
        <v>3528382.14</v>
      </c>
      <c r="W133" s="3">
        <v>0</v>
      </c>
      <c r="X133" s="3">
        <v>0</v>
      </c>
    </row>
    <row r="134" spans="1:24" x14ac:dyDescent="0.25">
      <c r="A134" s="15"/>
      <c r="B134" s="15"/>
      <c r="C134" s="16"/>
      <c r="D134" s="16"/>
      <c r="E134" s="16"/>
      <c r="F134" s="17">
        <f>SUM(F133)</f>
        <v>3541138.1</v>
      </c>
      <c r="G134" s="17">
        <f>SUM(G133)</f>
        <v>539059.54</v>
      </c>
      <c r="H134" s="17">
        <f>SUM(H133)</f>
        <v>0</v>
      </c>
      <c r="I134" s="17">
        <f>SUM(I133)</f>
        <v>-12755.96</v>
      </c>
      <c r="J134" s="18"/>
      <c r="K134" s="19">
        <f>SUM(J133)</f>
        <v>37527.78</v>
      </c>
      <c r="L134" s="17">
        <f>SUM(L133)</f>
        <v>0</v>
      </c>
      <c r="M134" s="17">
        <f t="shared" ref="M134:N134" si="22">SUM(M133)</f>
        <v>1</v>
      </c>
      <c r="N134" s="17">
        <f t="shared" si="22"/>
        <v>559273.5</v>
      </c>
      <c r="O134" s="17">
        <f>SUM(O133)</f>
        <v>0</v>
      </c>
      <c r="P134" s="17"/>
      <c r="Q134" s="17">
        <f t="shared" ref="Q134:T134" si="23">SUM(Q133)</f>
        <v>0</v>
      </c>
      <c r="R134" s="17">
        <f t="shared" si="23"/>
        <v>0</v>
      </c>
      <c r="S134" s="17"/>
      <c r="T134" s="17">
        <f t="shared" si="23"/>
        <v>0</v>
      </c>
      <c r="U134" s="17">
        <f t="shared" ref="U134" si="24">SUM(U133)</f>
        <v>2969108.64</v>
      </c>
      <c r="V134" s="17">
        <f t="shared" ref="V134" si="25">SUM(V133)</f>
        <v>3528382.14</v>
      </c>
      <c r="W134" s="17">
        <f t="shared" ref="W134" si="26">SUM(W133)</f>
        <v>0</v>
      </c>
      <c r="X134" s="17">
        <f t="shared" ref="X134" si="27">SUM(X133)</f>
        <v>0</v>
      </c>
    </row>
    <row r="135" spans="1:24" ht="15" customHeight="1" x14ac:dyDescent="0.25">
      <c r="A135" s="2" t="s">
        <v>124</v>
      </c>
      <c r="B135" s="2" t="s">
        <v>20</v>
      </c>
      <c r="C135" s="9" t="s">
        <v>256</v>
      </c>
      <c r="D135" s="9" t="s">
        <v>152</v>
      </c>
      <c r="E135" s="9" t="s">
        <v>286</v>
      </c>
      <c r="F135" s="3">
        <v>1853236.61</v>
      </c>
      <c r="G135" s="3">
        <v>564283.59</v>
      </c>
      <c r="H135" s="3">
        <v>0</v>
      </c>
      <c r="I135" s="3">
        <v>0</v>
      </c>
      <c r="J135" s="38">
        <v>39059.18</v>
      </c>
      <c r="K135" s="39"/>
      <c r="L135" s="3">
        <v>0</v>
      </c>
      <c r="M135" s="3">
        <v>1</v>
      </c>
      <c r="N135" s="3">
        <v>603342.77</v>
      </c>
      <c r="O135" s="3">
        <v>0</v>
      </c>
      <c r="P135" s="38">
        <v>0</v>
      </c>
      <c r="Q135" s="39"/>
      <c r="R135" s="3">
        <v>0</v>
      </c>
      <c r="S135" s="38">
        <v>0</v>
      </c>
      <c r="T135" s="39"/>
      <c r="U135" s="3">
        <v>1249893.8400000001</v>
      </c>
      <c r="V135" s="3">
        <v>1853236.61</v>
      </c>
      <c r="W135" s="3">
        <v>0</v>
      </c>
      <c r="X135" s="3">
        <v>0</v>
      </c>
    </row>
    <row r="136" spans="1:24" x14ac:dyDescent="0.25">
      <c r="A136" s="15"/>
      <c r="B136" s="15"/>
      <c r="C136" s="16"/>
      <c r="D136" s="16"/>
      <c r="E136" s="16"/>
      <c r="F136" s="17">
        <f>SUM(F135)</f>
        <v>1853236.61</v>
      </c>
      <c r="G136" s="17">
        <f>SUM(G135)</f>
        <v>564283.59</v>
      </c>
      <c r="H136" s="17">
        <f>SUM(H135)</f>
        <v>0</v>
      </c>
      <c r="I136" s="17">
        <f>SUM(I135)</f>
        <v>0</v>
      </c>
      <c r="J136" s="18"/>
      <c r="K136" s="19">
        <f>SUM(J135)</f>
        <v>39059.18</v>
      </c>
      <c r="L136" s="17">
        <f>SUM(L135)</f>
        <v>0</v>
      </c>
      <c r="M136" s="17">
        <f t="shared" ref="M136:N136" si="28">SUM(M135)</f>
        <v>1</v>
      </c>
      <c r="N136" s="17">
        <f t="shared" si="28"/>
        <v>603342.77</v>
      </c>
      <c r="O136" s="17">
        <f>SUM(O135)</f>
        <v>0</v>
      </c>
      <c r="P136" s="17"/>
      <c r="Q136" s="17">
        <f t="shared" ref="Q136:T136" si="29">SUM(Q135)</f>
        <v>0</v>
      </c>
      <c r="R136" s="17">
        <f t="shared" si="29"/>
        <v>0</v>
      </c>
      <c r="S136" s="17"/>
      <c r="T136" s="17">
        <f t="shared" si="29"/>
        <v>0</v>
      </c>
      <c r="U136" s="17">
        <f t="shared" ref="U136" si="30">SUM(U135)</f>
        <v>1249893.8400000001</v>
      </c>
      <c r="V136" s="17">
        <f t="shared" ref="V136" si="31">SUM(V135)</f>
        <v>1853236.61</v>
      </c>
      <c r="W136" s="17">
        <f t="shared" ref="W136" si="32">SUM(W135)</f>
        <v>0</v>
      </c>
      <c r="X136" s="17">
        <f t="shared" ref="X136" si="33">SUM(X135)</f>
        <v>0</v>
      </c>
    </row>
    <row r="137" spans="1:24" x14ac:dyDescent="0.25">
      <c r="A137" s="2" t="s">
        <v>125</v>
      </c>
      <c r="B137" s="2" t="s">
        <v>20</v>
      </c>
      <c r="C137" s="9" t="s">
        <v>257</v>
      </c>
      <c r="D137" s="9" t="s">
        <v>152</v>
      </c>
      <c r="E137" s="9" t="s">
        <v>282</v>
      </c>
      <c r="F137" s="3">
        <v>5799271.9500000002</v>
      </c>
      <c r="G137" s="3">
        <v>765119.66</v>
      </c>
      <c r="H137" s="3">
        <v>0</v>
      </c>
      <c r="I137" s="3">
        <v>0</v>
      </c>
      <c r="J137" s="38">
        <v>129599.77</v>
      </c>
      <c r="K137" s="39"/>
      <c r="L137" s="3">
        <v>0</v>
      </c>
      <c r="M137" s="3">
        <v>1</v>
      </c>
      <c r="N137" s="3">
        <v>894719.43</v>
      </c>
      <c r="O137" s="3">
        <v>0</v>
      </c>
      <c r="P137" s="38">
        <v>0</v>
      </c>
      <c r="Q137" s="39"/>
      <c r="R137" s="3">
        <v>0</v>
      </c>
      <c r="S137" s="38">
        <v>0</v>
      </c>
      <c r="T137" s="39"/>
      <c r="U137" s="3">
        <v>4904552.5199999996</v>
      </c>
      <c r="V137" s="3">
        <v>5799271.9500000002</v>
      </c>
      <c r="W137" s="3">
        <v>0</v>
      </c>
      <c r="X137" s="3">
        <v>0</v>
      </c>
    </row>
    <row r="138" spans="1:24" x14ac:dyDescent="0.25">
      <c r="A138" s="15"/>
      <c r="B138" s="15"/>
      <c r="C138" s="16"/>
      <c r="D138" s="16"/>
      <c r="E138" s="16"/>
      <c r="F138" s="17">
        <f>SUM(F137)</f>
        <v>5799271.9500000002</v>
      </c>
      <c r="G138" s="17">
        <f>SUM(G137)</f>
        <v>765119.66</v>
      </c>
      <c r="H138" s="17">
        <f>SUM(H137)</f>
        <v>0</v>
      </c>
      <c r="I138" s="17">
        <f>SUM(I137)</f>
        <v>0</v>
      </c>
      <c r="J138" s="18"/>
      <c r="K138" s="19">
        <f>SUM(J137)</f>
        <v>129599.77</v>
      </c>
      <c r="L138" s="17">
        <f>SUM(L137)</f>
        <v>0</v>
      </c>
      <c r="M138" s="17">
        <f t="shared" ref="M138:N138" si="34">SUM(M137)</f>
        <v>1</v>
      </c>
      <c r="N138" s="17">
        <f t="shared" si="34"/>
        <v>894719.43</v>
      </c>
      <c r="O138" s="17">
        <f>SUM(O137)</f>
        <v>0</v>
      </c>
      <c r="P138" s="17"/>
      <c r="Q138" s="17">
        <f t="shared" ref="Q138:T138" si="35">SUM(Q137)</f>
        <v>0</v>
      </c>
      <c r="R138" s="17">
        <f t="shared" si="35"/>
        <v>0</v>
      </c>
      <c r="S138" s="17"/>
      <c r="T138" s="17">
        <f t="shared" si="35"/>
        <v>0</v>
      </c>
      <c r="U138" s="17">
        <f t="shared" ref="U138" si="36">SUM(U137)</f>
        <v>4904552.5199999996</v>
      </c>
      <c r="V138" s="17">
        <f t="shared" ref="V138" si="37">SUM(V137)</f>
        <v>5799271.9500000002</v>
      </c>
      <c r="W138" s="17">
        <f t="shared" ref="W138" si="38">SUM(W137)</f>
        <v>0</v>
      </c>
      <c r="X138" s="17">
        <f t="shared" ref="X138" si="39">SUM(X137)</f>
        <v>0</v>
      </c>
    </row>
    <row r="139" spans="1:24" s="25" customFormat="1" ht="16.5" x14ac:dyDescent="0.25">
      <c r="A139" s="22" t="s">
        <v>126</v>
      </c>
      <c r="B139" s="22" t="s">
        <v>20</v>
      </c>
      <c r="C139" s="23" t="s">
        <v>258</v>
      </c>
      <c r="D139" s="23" t="s">
        <v>152</v>
      </c>
      <c r="E139" s="23" t="s">
        <v>287</v>
      </c>
      <c r="F139" s="24">
        <v>8613233.0199999996</v>
      </c>
      <c r="G139" s="24">
        <v>1152430.3799999999</v>
      </c>
      <c r="H139" s="24">
        <v>0</v>
      </c>
      <c r="I139" s="24">
        <v>0</v>
      </c>
      <c r="J139" s="30">
        <v>192071.73</v>
      </c>
      <c r="K139" s="31"/>
      <c r="L139" s="24">
        <v>0</v>
      </c>
      <c r="M139" s="24">
        <v>1</v>
      </c>
      <c r="N139" s="24">
        <v>1344502.11</v>
      </c>
      <c r="O139" s="24">
        <v>0</v>
      </c>
      <c r="P139" s="30">
        <v>0</v>
      </c>
      <c r="Q139" s="31"/>
      <c r="R139" s="24">
        <v>0</v>
      </c>
      <c r="S139" s="30">
        <v>0</v>
      </c>
      <c r="T139" s="31"/>
      <c r="U139" s="24">
        <v>7268730.9100000001</v>
      </c>
      <c r="V139" s="24">
        <v>8613233.0199999996</v>
      </c>
      <c r="W139" s="24">
        <v>0</v>
      </c>
      <c r="X139" s="24">
        <v>0</v>
      </c>
    </row>
    <row r="140" spans="1:24" x14ac:dyDescent="0.25">
      <c r="A140" s="15"/>
      <c r="B140" s="15"/>
      <c r="C140" s="16"/>
      <c r="D140" s="16"/>
      <c r="E140" s="16"/>
      <c r="F140" s="17">
        <f>SUM(F139)</f>
        <v>8613233.0199999996</v>
      </c>
      <c r="G140" s="17">
        <f>SUM(G139)</f>
        <v>1152430.3799999999</v>
      </c>
      <c r="H140" s="17">
        <f>SUM(H139)</f>
        <v>0</v>
      </c>
      <c r="I140" s="17">
        <f>SUM(I139)</f>
        <v>0</v>
      </c>
      <c r="J140" s="18"/>
      <c r="K140" s="19">
        <f>SUM(J139)</f>
        <v>192071.73</v>
      </c>
      <c r="L140" s="17">
        <f>SUM(L139)</f>
        <v>0</v>
      </c>
      <c r="M140" s="17">
        <f t="shared" ref="M140:N140" si="40">SUM(M139)</f>
        <v>1</v>
      </c>
      <c r="N140" s="17">
        <f t="shared" si="40"/>
        <v>1344502.11</v>
      </c>
      <c r="O140" s="17">
        <f>SUM(O139)</f>
        <v>0</v>
      </c>
      <c r="P140" s="17"/>
      <c r="Q140" s="17">
        <f t="shared" ref="Q140:T140" si="41">SUM(Q139)</f>
        <v>0</v>
      </c>
      <c r="R140" s="17">
        <f t="shared" si="41"/>
        <v>0</v>
      </c>
      <c r="S140" s="17"/>
      <c r="T140" s="17">
        <f t="shared" si="41"/>
        <v>0</v>
      </c>
      <c r="U140" s="17">
        <f t="shared" ref="U140" si="42">SUM(U139)</f>
        <v>7268730.9100000001</v>
      </c>
      <c r="V140" s="17">
        <f t="shared" ref="V140" si="43">SUM(V139)</f>
        <v>8613233.0199999996</v>
      </c>
      <c r="W140" s="17">
        <f t="shared" ref="W140" si="44">SUM(W139)</f>
        <v>0</v>
      </c>
      <c r="X140" s="17">
        <f t="shared" ref="X140" si="45">SUM(X139)</f>
        <v>0</v>
      </c>
    </row>
    <row r="141" spans="1:24" x14ac:dyDescent="0.25">
      <c r="A141" s="2" t="s">
        <v>127</v>
      </c>
      <c r="B141" s="2" t="s">
        <v>20</v>
      </c>
      <c r="C141" s="9" t="s">
        <v>259</v>
      </c>
      <c r="D141" s="9" t="s">
        <v>152</v>
      </c>
      <c r="E141" s="9" t="s">
        <v>282</v>
      </c>
      <c r="F141" s="3">
        <v>8414373.5199999996</v>
      </c>
      <c r="G141" s="3">
        <v>1775449.21</v>
      </c>
      <c r="H141" s="3">
        <v>0</v>
      </c>
      <c r="I141" s="3">
        <v>0</v>
      </c>
      <c r="J141" s="38">
        <v>118552.22</v>
      </c>
      <c r="K141" s="39"/>
      <c r="L141" s="3">
        <v>0</v>
      </c>
      <c r="M141" s="3">
        <v>1</v>
      </c>
      <c r="N141" s="3">
        <v>1894001.43</v>
      </c>
      <c r="O141" s="3">
        <v>0</v>
      </c>
      <c r="P141" s="38">
        <v>0</v>
      </c>
      <c r="Q141" s="39"/>
      <c r="R141" s="3">
        <v>0</v>
      </c>
      <c r="S141" s="38">
        <v>0</v>
      </c>
      <c r="T141" s="39"/>
      <c r="U141" s="3">
        <v>6520372.0899999999</v>
      </c>
      <c r="V141" s="3">
        <v>8414373.5199999996</v>
      </c>
      <c r="W141" s="3">
        <v>0</v>
      </c>
      <c r="X141" s="3">
        <v>0</v>
      </c>
    </row>
    <row r="142" spans="1:24" x14ac:dyDescent="0.25">
      <c r="A142" s="2" t="s">
        <v>128</v>
      </c>
      <c r="B142" s="2" t="s">
        <v>20</v>
      </c>
      <c r="C142" s="9" t="s">
        <v>260</v>
      </c>
      <c r="D142" s="9" t="s">
        <v>152</v>
      </c>
      <c r="E142" s="9" t="s">
        <v>282</v>
      </c>
      <c r="F142" s="3">
        <v>541557.09</v>
      </c>
      <c r="G142" s="3">
        <v>101693.75999999999</v>
      </c>
      <c r="H142" s="3">
        <v>0</v>
      </c>
      <c r="I142" s="3">
        <v>0</v>
      </c>
      <c r="J142" s="38">
        <v>6025.53</v>
      </c>
      <c r="K142" s="39"/>
      <c r="L142" s="3">
        <v>0</v>
      </c>
      <c r="M142" s="3">
        <v>1</v>
      </c>
      <c r="N142" s="3">
        <v>107719.29</v>
      </c>
      <c r="O142" s="3">
        <v>0</v>
      </c>
      <c r="P142" s="38">
        <v>0</v>
      </c>
      <c r="Q142" s="39"/>
      <c r="R142" s="3">
        <v>0</v>
      </c>
      <c r="S142" s="38">
        <v>0</v>
      </c>
      <c r="T142" s="39"/>
      <c r="U142" s="3">
        <v>433837.8</v>
      </c>
      <c r="V142" s="3">
        <v>541557.09</v>
      </c>
      <c r="W142" s="3">
        <v>0</v>
      </c>
      <c r="X142" s="3">
        <v>0</v>
      </c>
    </row>
    <row r="143" spans="1:24" x14ac:dyDescent="0.25">
      <c r="A143" s="15"/>
      <c r="B143" s="15"/>
      <c r="C143" s="16"/>
      <c r="D143" s="16"/>
      <c r="E143" s="16"/>
      <c r="F143" s="17">
        <f>SUM(F141:F142)</f>
        <v>8955930.6099999994</v>
      </c>
      <c r="G143" s="17">
        <f>SUM(G141:G142)</f>
        <v>1877142.97</v>
      </c>
      <c r="H143" s="17">
        <f t="shared" ref="H143:I143" si="46">SUM(H141:H142)</f>
        <v>0</v>
      </c>
      <c r="I143" s="17">
        <f t="shared" si="46"/>
        <v>0</v>
      </c>
      <c r="J143" s="18"/>
      <c r="K143" s="19">
        <f>SUM(J141:K142)</f>
        <v>124577.75</v>
      </c>
      <c r="L143" s="19">
        <f t="shared" ref="L143" si="47">SUM(K141:L142)</f>
        <v>0</v>
      </c>
      <c r="M143" s="19">
        <f t="shared" ref="M143" si="48">SUM(L141:M142)</f>
        <v>2</v>
      </c>
      <c r="N143" s="19">
        <f>SUM(N141:N142)</f>
        <v>2001720.72</v>
      </c>
      <c r="O143" s="17">
        <f>SUM(O141:O142)</f>
        <v>0</v>
      </c>
      <c r="P143" s="17"/>
      <c r="Q143" s="17">
        <f t="shared" ref="Q143" si="49">SUM(Q141:Q142)</f>
        <v>0</v>
      </c>
      <c r="R143" s="17">
        <f>SUM(R141:R142)</f>
        <v>0</v>
      </c>
      <c r="S143" s="18"/>
      <c r="T143" s="19">
        <f>SUM(S141:T142)</f>
        <v>0</v>
      </c>
      <c r="U143" s="17">
        <f>SUM(U141:U142)</f>
        <v>6954209.8899999997</v>
      </c>
      <c r="V143" s="17">
        <f t="shared" ref="V143:X143" si="50">SUM(V141:V142)</f>
        <v>8955930.6099999994</v>
      </c>
      <c r="W143" s="17">
        <f t="shared" si="50"/>
        <v>0</v>
      </c>
      <c r="X143" s="17">
        <f t="shared" si="50"/>
        <v>0</v>
      </c>
    </row>
    <row r="144" spans="1:24" x14ac:dyDescent="0.25">
      <c r="A144" s="2" t="s">
        <v>129</v>
      </c>
      <c r="B144" s="2" t="s">
        <v>20</v>
      </c>
      <c r="C144" s="9" t="s">
        <v>261</v>
      </c>
      <c r="D144" s="9" t="s">
        <v>152</v>
      </c>
      <c r="E144" s="9" t="s">
        <v>282</v>
      </c>
      <c r="F144" s="3">
        <v>6116144.9199999999</v>
      </c>
      <c r="G144" s="3">
        <v>1588515.07</v>
      </c>
      <c r="H144" s="3">
        <v>0</v>
      </c>
      <c r="I144" s="3">
        <v>0</v>
      </c>
      <c r="J144" s="38">
        <v>102900.68</v>
      </c>
      <c r="K144" s="39"/>
      <c r="L144" s="3">
        <v>0</v>
      </c>
      <c r="M144" s="3">
        <v>1</v>
      </c>
      <c r="N144" s="3">
        <v>1691415.75</v>
      </c>
      <c r="O144" s="3">
        <v>0</v>
      </c>
      <c r="P144" s="38">
        <v>0</v>
      </c>
      <c r="Q144" s="39"/>
      <c r="R144" s="3">
        <v>0</v>
      </c>
      <c r="S144" s="38">
        <v>0</v>
      </c>
      <c r="T144" s="39"/>
      <c r="U144" s="3">
        <v>4424729.17</v>
      </c>
      <c r="V144" s="3">
        <v>6116144.9199999999</v>
      </c>
      <c r="W144" s="3">
        <v>0</v>
      </c>
      <c r="X144" s="3">
        <v>0</v>
      </c>
    </row>
    <row r="145" spans="1:24" x14ac:dyDescent="0.25">
      <c r="A145" s="2" t="s">
        <v>130</v>
      </c>
      <c r="B145" s="2" t="s">
        <v>20</v>
      </c>
      <c r="C145" s="9" t="s">
        <v>262</v>
      </c>
      <c r="D145" s="9" t="s">
        <v>152</v>
      </c>
      <c r="E145" s="9" t="s">
        <v>282</v>
      </c>
      <c r="F145" s="3">
        <v>2170187.44</v>
      </c>
      <c r="G145" s="3">
        <v>354965.27</v>
      </c>
      <c r="H145" s="3">
        <v>0</v>
      </c>
      <c r="I145" s="3">
        <v>0</v>
      </c>
      <c r="J145" s="38">
        <v>22690.28</v>
      </c>
      <c r="K145" s="39"/>
      <c r="L145" s="3">
        <v>0</v>
      </c>
      <c r="M145" s="3">
        <v>1</v>
      </c>
      <c r="N145" s="3">
        <v>377655.55</v>
      </c>
      <c r="O145" s="3">
        <v>0</v>
      </c>
      <c r="P145" s="38">
        <v>0</v>
      </c>
      <c r="Q145" s="39"/>
      <c r="R145" s="3">
        <v>0</v>
      </c>
      <c r="S145" s="38">
        <v>0</v>
      </c>
      <c r="T145" s="39"/>
      <c r="U145" s="3">
        <v>1792531.89</v>
      </c>
      <c r="V145" s="3">
        <v>2170187.44</v>
      </c>
      <c r="W145" s="3">
        <v>0</v>
      </c>
      <c r="X145" s="3">
        <v>0</v>
      </c>
    </row>
    <row r="146" spans="1:24" x14ac:dyDescent="0.25">
      <c r="A146" s="2" t="s">
        <v>131</v>
      </c>
      <c r="B146" s="2" t="s">
        <v>20</v>
      </c>
      <c r="C146" s="9" t="s">
        <v>263</v>
      </c>
      <c r="D146" s="9" t="s">
        <v>152</v>
      </c>
      <c r="E146" s="9" t="s">
        <v>282</v>
      </c>
      <c r="F146" s="3">
        <v>581359.75</v>
      </c>
      <c r="G146" s="3">
        <v>103315.34</v>
      </c>
      <c r="H146" s="3">
        <v>0</v>
      </c>
      <c r="I146" s="3">
        <v>0</v>
      </c>
      <c r="J146" s="38">
        <v>6548.55</v>
      </c>
      <c r="K146" s="39"/>
      <c r="L146" s="3">
        <v>0</v>
      </c>
      <c r="M146" s="3">
        <v>1</v>
      </c>
      <c r="N146" s="3">
        <v>109863.89</v>
      </c>
      <c r="O146" s="3">
        <v>0</v>
      </c>
      <c r="P146" s="38">
        <v>0</v>
      </c>
      <c r="Q146" s="39"/>
      <c r="R146" s="3">
        <v>0</v>
      </c>
      <c r="S146" s="38">
        <v>0</v>
      </c>
      <c r="T146" s="39"/>
      <c r="U146" s="3">
        <v>471495.86</v>
      </c>
      <c r="V146" s="3">
        <v>581359.75</v>
      </c>
      <c r="W146" s="3">
        <v>0</v>
      </c>
      <c r="X146" s="3">
        <v>0</v>
      </c>
    </row>
    <row r="147" spans="1:24" x14ac:dyDescent="0.25">
      <c r="A147" s="15"/>
      <c r="B147" s="15"/>
      <c r="C147" s="16"/>
      <c r="D147" s="16"/>
      <c r="E147" s="16"/>
      <c r="F147" s="17">
        <f>SUM(F144:F146)</f>
        <v>8867692.1099999994</v>
      </c>
      <c r="G147" s="17">
        <f>SUM(G144:G146)</f>
        <v>2046795.6800000002</v>
      </c>
      <c r="H147" s="17">
        <f t="shared" ref="H147:I147" si="51">SUM(H144:H146)</f>
        <v>0</v>
      </c>
      <c r="I147" s="17">
        <f t="shared" si="51"/>
        <v>0</v>
      </c>
      <c r="J147" s="41">
        <f t="shared" ref="J147" si="52">SUM(J144:J146)</f>
        <v>132139.50999999998</v>
      </c>
      <c r="K147" s="42"/>
      <c r="L147" s="17">
        <f>SUM(L144:L146)</f>
        <v>0</v>
      </c>
      <c r="M147" s="17">
        <f t="shared" ref="M147:N147" si="53">SUM(M144:M146)</f>
        <v>3</v>
      </c>
      <c r="N147" s="17">
        <f t="shared" si="53"/>
        <v>2178935.19</v>
      </c>
      <c r="O147" s="17">
        <f t="shared" ref="O147:Q147" si="54">SUM(O144:O146)</f>
        <v>0</v>
      </c>
      <c r="P147" s="17"/>
      <c r="Q147" s="17">
        <f t="shared" si="54"/>
        <v>0</v>
      </c>
      <c r="R147" s="17">
        <f>SUM(R144:R146)</f>
        <v>0</v>
      </c>
      <c r="S147" s="18"/>
      <c r="T147" s="19">
        <f>SUM(S144:T146)</f>
        <v>0</v>
      </c>
      <c r="U147" s="17">
        <f>SUM(U144:U146)</f>
        <v>6688756.9199999999</v>
      </c>
      <c r="V147" s="17">
        <f t="shared" ref="V147:X147" si="55">SUM(V144:V146)</f>
        <v>8867692.1099999994</v>
      </c>
      <c r="W147" s="17">
        <f t="shared" si="55"/>
        <v>0</v>
      </c>
      <c r="X147" s="17">
        <f t="shared" si="55"/>
        <v>0</v>
      </c>
    </row>
    <row r="148" spans="1:24" x14ac:dyDescent="0.25">
      <c r="A148" s="2" t="s">
        <v>132</v>
      </c>
      <c r="B148" s="2" t="s">
        <v>20</v>
      </c>
      <c r="C148" s="9" t="s">
        <v>264</v>
      </c>
      <c r="D148" s="9" t="s">
        <v>152</v>
      </c>
      <c r="E148" s="9" t="s">
        <v>282</v>
      </c>
      <c r="F148" s="3">
        <v>5707516.3099999996</v>
      </c>
      <c r="G148" s="3">
        <v>1348159.15</v>
      </c>
      <c r="H148" s="3">
        <v>0</v>
      </c>
      <c r="I148" s="3">
        <v>0</v>
      </c>
      <c r="J148" s="38">
        <v>88966.47</v>
      </c>
      <c r="K148" s="39"/>
      <c r="L148" s="3">
        <v>0</v>
      </c>
      <c r="M148" s="3">
        <v>1</v>
      </c>
      <c r="N148" s="3">
        <v>1437125.62</v>
      </c>
      <c r="O148" s="3">
        <v>0</v>
      </c>
      <c r="P148" s="38">
        <v>0</v>
      </c>
      <c r="Q148" s="39"/>
      <c r="R148" s="3">
        <v>0</v>
      </c>
      <c r="S148" s="38">
        <v>0</v>
      </c>
      <c r="T148" s="39"/>
      <c r="U148" s="3">
        <v>4270390.6900000004</v>
      </c>
      <c r="V148" s="3">
        <v>5707516.3099999996</v>
      </c>
      <c r="W148" s="3">
        <v>0</v>
      </c>
      <c r="X148" s="3">
        <v>0</v>
      </c>
    </row>
    <row r="149" spans="1:24" x14ac:dyDescent="0.25">
      <c r="A149" s="2" t="s">
        <v>133</v>
      </c>
      <c r="B149" s="2" t="s">
        <v>20</v>
      </c>
      <c r="C149" s="9" t="s">
        <v>265</v>
      </c>
      <c r="D149" s="9" t="s">
        <v>152</v>
      </c>
      <c r="E149" s="9" t="s">
        <v>282</v>
      </c>
      <c r="F149" s="3">
        <v>367930.59</v>
      </c>
      <c r="G149" s="3">
        <v>78937.25</v>
      </c>
      <c r="H149" s="3">
        <v>0</v>
      </c>
      <c r="I149" s="3">
        <v>0</v>
      </c>
      <c r="J149" s="38">
        <v>3853.24</v>
      </c>
      <c r="K149" s="39"/>
      <c r="L149" s="3">
        <v>0</v>
      </c>
      <c r="M149" s="3">
        <v>1</v>
      </c>
      <c r="N149" s="3">
        <v>82790.490000000005</v>
      </c>
      <c r="O149" s="3">
        <v>0</v>
      </c>
      <c r="P149" s="38">
        <v>0</v>
      </c>
      <c r="Q149" s="39"/>
      <c r="R149" s="3">
        <v>0</v>
      </c>
      <c r="S149" s="38">
        <v>0</v>
      </c>
      <c r="T149" s="39"/>
      <c r="U149" s="3">
        <v>285140.09999999998</v>
      </c>
      <c r="V149" s="3">
        <v>367930.59</v>
      </c>
      <c r="W149" s="3">
        <v>0</v>
      </c>
      <c r="X149" s="3">
        <v>0</v>
      </c>
    </row>
    <row r="150" spans="1:24" x14ac:dyDescent="0.25">
      <c r="A150" s="15"/>
      <c r="B150" s="15"/>
      <c r="C150" s="16"/>
      <c r="D150" s="16"/>
      <c r="E150" s="16"/>
      <c r="F150" s="17">
        <f>SUM(F148:F149)</f>
        <v>6075446.8999999994</v>
      </c>
      <c r="G150" s="17">
        <f>SUM(G148:G149)</f>
        <v>1427096.4</v>
      </c>
      <c r="H150" s="17">
        <f t="shared" ref="H150:I150" si="56">SUM(H148:H149)</f>
        <v>0</v>
      </c>
      <c r="I150" s="17">
        <f t="shared" si="56"/>
        <v>0</v>
      </c>
      <c r="J150" s="18"/>
      <c r="K150" s="19">
        <f>SUM(J148:K149)</f>
        <v>92819.71</v>
      </c>
      <c r="L150" s="17">
        <f>SUM(L148:L149)</f>
        <v>0</v>
      </c>
      <c r="M150" s="17">
        <f t="shared" ref="M150:N150" si="57">SUM(M148:M149)</f>
        <v>2</v>
      </c>
      <c r="N150" s="17">
        <f t="shared" si="57"/>
        <v>1519916.11</v>
      </c>
      <c r="O150" s="17">
        <f t="shared" ref="O150:Q150" si="58">SUM(O148:O149)</f>
        <v>0</v>
      </c>
      <c r="P150" s="17"/>
      <c r="Q150" s="17">
        <f t="shared" si="58"/>
        <v>0</v>
      </c>
      <c r="R150" s="17">
        <f>SUM(R148:R149)</f>
        <v>0</v>
      </c>
      <c r="S150" s="18"/>
      <c r="T150" s="19">
        <f>SUM(S148:T149)</f>
        <v>0</v>
      </c>
      <c r="U150" s="17">
        <f>SUM(U148:U149)</f>
        <v>4555530.79</v>
      </c>
      <c r="V150" s="17">
        <f t="shared" ref="V150:X150" si="59">SUM(V148:V149)</f>
        <v>6075446.8999999994</v>
      </c>
      <c r="W150" s="17">
        <f t="shared" si="59"/>
        <v>0</v>
      </c>
      <c r="X150" s="17">
        <f t="shared" si="59"/>
        <v>0</v>
      </c>
    </row>
    <row r="151" spans="1:24" x14ac:dyDescent="0.25">
      <c r="A151" s="2" t="s">
        <v>134</v>
      </c>
      <c r="B151" s="2" t="s">
        <v>20</v>
      </c>
      <c r="C151" s="9" t="s">
        <v>266</v>
      </c>
      <c r="D151" s="9" t="s">
        <v>152</v>
      </c>
      <c r="E151" s="9" t="s">
        <v>282</v>
      </c>
      <c r="F151" s="3">
        <v>3545138.22</v>
      </c>
      <c r="G151" s="3">
        <v>834056.97</v>
      </c>
      <c r="H151" s="3">
        <v>0</v>
      </c>
      <c r="I151" s="3">
        <v>0</v>
      </c>
      <c r="J151" s="38">
        <v>43727.12</v>
      </c>
      <c r="K151" s="39"/>
      <c r="L151" s="3">
        <v>0</v>
      </c>
      <c r="M151" s="3">
        <v>1</v>
      </c>
      <c r="N151" s="3">
        <v>877784.09</v>
      </c>
      <c r="O151" s="3">
        <v>0</v>
      </c>
      <c r="P151" s="38">
        <v>0</v>
      </c>
      <c r="Q151" s="39"/>
      <c r="R151" s="3">
        <v>0</v>
      </c>
      <c r="S151" s="38">
        <v>0</v>
      </c>
      <c r="T151" s="39"/>
      <c r="U151" s="3">
        <v>2667354.13</v>
      </c>
      <c r="V151" s="3">
        <v>3545138.22</v>
      </c>
      <c r="W151" s="3">
        <v>0</v>
      </c>
      <c r="X151" s="3">
        <v>0</v>
      </c>
    </row>
    <row r="152" spans="1:24" x14ac:dyDescent="0.25">
      <c r="A152" s="2" t="s">
        <v>135</v>
      </c>
      <c r="B152" s="2" t="s">
        <v>20</v>
      </c>
      <c r="C152" s="9" t="s">
        <v>267</v>
      </c>
      <c r="D152" s="9" t="s">
        <v>152</v>
      </c>
      <c r="E152" s="9" t="s">
        <v>282</v>
      </c>
      <c r="F152" s="3">
        <v>718011.33</v>
      </c>
      <c r="G152" s="3">
        <v>143441.70000000001</v>
      </c>
      <c r="H152" s="3">
        <v>0</v>
      </c>
      <c r="I152" s="3">
        <v>0</v>
      </c>
      <c r="J152" s="38">
        <v>7273.03</v>
      </c>
      <c r="K152" s="39"/>
      <c r="L152" s="3">
        <v>0</v>
      </c>
      <c r="M152" s="3">
        <v>1</v>
      </c>
      <c r="N152" s="3">
        <v>150714.73000000001</v>
      </c>
      <c r="O152" s="3">
        <v>0</v>
      </c>
      <c r="P152" s="38">
        <v>0</v>
      </c>
      <c r="Q152" s="39"/>
      <c r="R152" s="3">
        <v>0</v>
      </c>
      <c r="S152" s="38">
        <v>0</v>
      </c>
      <c r="T152" s="39"/>
      <c r="U152" s="3">
        <v>567296.6</v>
      </c>
      <c r="V152" s="3">
        <v>718011.33</v>
      </c>
      <c r="W152" s="3">
        <v>0</v>
      </c>
      <c r="X152" s="3">
        <v>0</v>
      </c>
    </row>
    <row r="153" spans="1:24" x14ac:dyDescent="0.25">
      <c r="A153" s="15"/>
      <c r="B153" s="15"/>
      <c r="C153" s="16"/>
      <c r="D153" s="16"/>
      <c r="E153" s="16"/>
      <c r="F153" s="17">
        <f>SUM(F151:F152)</f>
        <v>4263149.55</v>
      </c>
      <c r="G153" s="17">
        <f>SUM(G151:G152)</f>
        <v>977498.66999999993</v>
      </c>
      <c r="H153" s="17">
        <f t="shared" ref="H153:I153" si="60">SUM(H151:H152)</f>
        <v>0</v>
      </c>
      <c r="I153" s="17">
        <f t="shared" si="60"/>
        <v>0</v>
      </c>
      <c r="J153" s="18"/>
      <c r="K153" s="19">
        <f>SUM(J151:K152)</f>
        <v>51000.15</v>
      </c>
      <c r="L153" s="17">
        <f>SUM(L151:L152)</f>
        <v>0</v>
      </c>
      <c r="M153" s="17">
        <f t="shared" ref="M153:N153" si="61">SUM(M151:M152)</f>
        <v>2</v>
      </c>
      <c r="N153" s="17">
        <f t="shared" si="61"/>
        <v>1028498.82</v>
      </c>
      <c r="O153" s="17">
        <f t="shared" ref="O153:Q153" si="62">SUM(O151:O152)</f>
        <v>0</v>
      </c>
      <c r="P153" s="17"/>
      <c r="Q153" s="17">
        <f t="shared" si="62"/>
        <v>0</v>
      </c>
      <c r="R153" s="17">
        <f>SUM(R151:R152)</f>
        <v>0</v>
      </c>
      <c r="S153" s="18"/>
      <c r="T153" s="19">
        <f>SUM(S151:T152)</f>
        <v>0</v>
      </c>
      <c r="U153" s="17">
        <f>SUM(U151:U152)</f>
        <v>3234650.73</v>
      </c>
      <c r="V153" s="17">
        <f t="shared" ref="V153:X153" si="63">SUM(V151:V152)</f>
        <v>4263149.55</v>
      </c>
      <c r="W153" s="17">
        <f t="shared" si="63"/>
        <v>0</v>
      </c>
      <c r="X153" s="17">
        <f t="shared" si="63"/>
        <v>0</v>
      </c>
    </row>
    <row r="154" spans="1:24" ht="15" customHeight="1" x14ac:dyDescent="0.25">
      <c r="A154" s="2" t="s">
        <v>136</v>
      </c>
      <c r="B154" s="2" t="s">
        <v>20</v>
      </c>
      <c r="C154" s="9" t="s">
        <v>268</v>
      </c>
      <c r="D154" s="9" t="s">
        <v>152</v>
      </c>
      <c r="E154" s="9" t="s">
        <v>282</v>
      </c>
      <c r="F154" s="3">
        <v>6350418.4900000002</v>
      </c>
      <c r="G154" s="3">
        <v>697900.55</v>
      </c>
      <c r="H154" s="3">
        <v>0</v>
      </c>
      <c r="I154" s="3">
        <v>0</v>
      </c>
      <c r="J154" s="38">
        <v>63513.39</v>
      </c>
      <c r="K154" s="39"/>
      <c r="L154" s="3">
        <v>0</v>
      </c>
      <c r="M154" s="3">
        <v>1</v>
      </c>
      <c r="N154" s="3">
        <v>761413.94</v>
      </c>
      <c r="O154" s="3">
        <v>0</v>
      </c>
      <c r="P154" s="38">
        <v>0</v>
      </c>
      <c r="Q154" s="39"/>
      <c r="R154" s="3">
        <v>0</v>
      </c>
      <c r="S154" s="38">
        <v>0</v>
      </c>
      <c r="T154" s="39"/>
      <c r="U154" s="3">
        <v>5589004.5499999998</v>
      </c>
      <c r="V154" s="3">
        <v>6350418.4900000002</v>
      </c>
      <c r="W154" s="3">
        <v>0</v>
      </c>
      <c r="X154" s="3">
        <v>0</v>
      </c>
    </row>
    <row r="155" spans="1:24" s="25" customFormat="1" x14ac:dyDescent="0.25">
      <c r="A155" s="15"/>
      <c r="B155" s="15"/>
      <c r="C155" s="16"/>
      <c r="D155" s="16"/>
      <c r="E155" s="16"/>
      <c r="F155" s="17">
        <f>SUM(F154)</f>
        <v>6350418.4900000002</v>
      </c>
      <c r="G155" s="17">
        <f>SUM(G154)</f>
        <v>697900.55</v>
      </c>
      <c r="H155" s="17">
        <f t="shared" ref="H155:I155" si="64">SUM(H154)</f>
        <v>0</v>
      </c>
      <c r="I155" s="17">
        <f t="shared" si="64"/>
        <v>0</v>
      </c>
      <c r="J155" s="18"/>
      <c r="K155" s="19">
        <f>SUM(J154)</f>
        <v>63513.39</v>
      </c>
      <c r="L155" s="17">
        <f>SUM(L154)</f>
        <v>0</v>
      </c>
      <c r="M155" s="17">
        <f t="shared" ref="M155:N155" si="65">SUM(M154)</f>
        <v>1</v>
      </c>
      <c r="N155" s="17">
        <f t="shared" si="65"/>
        <v>761413.94</v>
      </c>
      <c r="O155" s="17">
        <f t="shared" ref="O155:Q155" si="66">SUM(O154)</f>
        <v>0</v>
      </c>
      <c r="P155" s="17"/>
      <c r="Q155" s="17">
        <f t="shared" si="66"/>
        <v>0</v>
      </c>
      <c r="R155" s="17">
        <f>SUM(R154)</f>
        <v>0</v>
      </c>
      <c r="S155" s="18"/>
      <c r="T155" s="19">
        <f>SUM(S154)</f>
        <v>0</v>
      </c>
      <c r="U155" s="17">
        <f>SUM(U154)</f>
        <v>5589004.5499999998</v>
      </c>
      <c r="V155" s="17">
        <f t="shared" ref="V155:X155" si="67">SUM(V154)</f>
        <v>6350418.4900000002</v>
      </c>
      <c r="W155" s="17">
        <f t="shared" si="67"/>
        <v>0</v>
      </c>
      <c r="X155" s="17">
        <f t="shared" si="67"/>
        <v>0</v>
      </c>
    </row>
    <row r="156" spans="1:24" s="25" customFormat="1" x14ac:dyDescent="0.25">
      <c r="A156" s="22" t="s">
        <v>137</v>
      </c>
      <c r="B156" s="22" t="s">
        <v>20</v>
      </c>
      <c r="C156" s="23" t="s">
        <v>269</v>
      </c>
      <c r="D156" s="23" t="s">
        <v>270</v>
      </c>
      <c r="E156" s="23" t="s">
        <v>288</v>
      </c>
      <c r="F156" s="24">
        <v>79845.67</v>
      </c>
      <c r="G156" s="24">
        <v>20299.79</v>
      </c>
      <c r="H156" s="24">
        <v>0</v>
      </c>
      <c r="I156" s="24">
        <v>0</v>
      </c>
      <c r="J156" s="30">
        <v>1353.32</v>
      </c>
      <c r="K156" s="31"/>
      <c r="L156" s="24">
        <v>0</v>
      </c>
      <c r="M156" s="24">
        <v>1</v>
      </c>
      <c r="N156" s="24">
        <v>21653.11</v>
      </c>
      <c r="O156" s="24">
        <v>0</v>
      </c>
      <c r="P156" s="30">
        <v>0</v>
      </c>
      <c r="Q156" s="31"/>
      <c r="R156" s="24">
        <v>0</v>
      </c>
      <c r="S156" s="30">
        <v>0</v>
      </c>
      <c r="T156" s="31"/>
      <c r="U156" s="24">
        <v>58192.56</v>
      </c>
      <c r="V156" s="24">
        <v>79845.67</v>
      </c>
      <c r="W156" s="24">
        <v>0</v>
      </c>
      <c r="X156" s="24">
        <v>0</v>
      </c>
    </row>
    <row r="157" spans="1:24" s="25" customFormat="1" x14ac:dyDescent="0.25">
      <c r="A157" s="15"/>
      <c r="B157" s="15"/>
      <c r="C157" s="16"/>
      <c r="D157" s="16"/>
      <c r="E157" s="16"/>
      <c r="F157" s="17">
        <f>SUM(F156)</f>
        <v>79845.67</v>
      </c>
      <c r="G157" s="17">
        <f>SUM(G156)</f>
        <v>20299.79</v>
      </c>
      <c r="H157" s="17">
        <f t="shared" ref="H157:I157" si="68">SUM(H156)</f>
        <v>0</v>
      </c>
      <c r="I157" s="17">
        <f t="shared" si="68"/>
        <v>0</v>
      </c>
      <c r="J157" s="18"/>
      <c r="K157" s="19">
        <f>SUM(J156)</f>
        <v>1353.32</v>
      </c>
      <c r="L157" s="17">
        <f>SUM(L156)</f>
        <v>0</v>
      </c>
      <c r="M157" s="17">
        <f t="shared" ref="M157:N157" si="69">SUM(M156)</f>
        <v>1</v>
      </c>
      <c r="N157" s="17">
        <f t="shared" si="69"/>
        <v>21653.11</v>
      </c>
      <c r="O157" s="17">
        <f t="shared" ref="O157:Q157" si="70">SUM(O156)</f>
        <v>0</v>
      </c>
      <c r="P157" s="17"/>
      <c r="Q157" s="17">
        <f t="shared" si="70"/>
        <v>0</v>
      </c>
      <c r="R157" s="17">
        <f>SUM(R156)</f>
        <v>0</v>
      </c>
      <c r="S157" s="18"/>
      <c r="T157" s="19">
        <f>SUM(S156)</f>
        <v>0</v>
      </c>
      <c r="U157" s="17">
        <f>SUM(U156)</f>
        <v>58192.56</v>
      </c>
      <c r="V157" s="17">
        <f t="shared" ref="V157:X157" si="71">SUM(V156)</f>
        <v>79845.67</v>
      </c>
      <c r="W157" s="17">
        <f t="shared" si="71"/>
        <v>0</v>
      </c>
      <c r="X157" s="17">
        <f t="shared" si="71"/>
        <v>0</v>
      </c>
    </row>
    <row r="158" spans="1:24" s="25" customFormat="1" x14ac:dyDescent="0.25">
      <c r="A158" s="22" t="s">
        <v>138</v>
      </c>
      <c r="B158" s="22" t="s">
        <v>20</v>
      </c>
      <c r="C158" s="23" t="s">
        <v>271</v>
      </c>
      <c r="D158" s="23" t="s">
        <v>152</v>
      </c>
      <c r="E158" s="23" t="s">
        <v>282</v>
      </c>
      <c r="F158" s="24">
        <v>2149728.27</v>
      </c>
      <c r="G158" s="24">
        <v>496091.11</v>
      </c>
      <c r="H158" s="24">
        <v>0</v>
      </c>
      <c r="I158" s="24">
        <v>0</v>
      </c>
      <c r="J158" s="30">
        <v>33072.74</v>
      </c>
      <c r="K158" s="31"/>
      <c r="L158" s="24">
        <v>0</v>
      </c>
      <c r="M158" s="24">
        <v>1</v>
      </c>
      <c r="N158" s="24">
        <v>529163.85</v>
      </c>
      <c r="O158" s="24">
        <v>0</v>
      </c>
      <c r="P158" s="30">
        <v>0</v>
      </c>
      <c r="Q158" s="31"/>
      <c r="R158" s="24">
        <v>0</v>
      </c>
      <c r="S158" s="30">
        <v>0</v>
      </c>
      <c r="T158" s="31"/>
      <c r="U158" s="24">
        <v>1620564.42</v>
      </c>
      <c r="V158" s="24">
        <v>2149728.27</v>
      </c>
      <c r="W158" s="24">
        <v>0</v>
      </c>
      <c r="X158" s="24">
        <v>0</v>
      </c>
    </row>
    <row r="159" spans="1:24" s="25" customFormat="1" x14ac:dyDescent="0.25">
      <c r="A159" s="15"/>
      <c r="B159" s="15"/>
      <c r="C159" s="16"/>
      <c r="D159" s="16"/>
      <c r="E159" s="16"/>
      <c r="F159" s="17">
        <f>SUM(F158)</f>
        <v>2149728.27</v>
      </c>
      <c r="G159" s="17">
        <f>SUM(G158)</f>
        <v>496091.11</v>
      </c>
      <c r="H159" s="17">
        <f t="shared" ref="H159:I159" si="72">SUM(H158)</f>
        <v>0</v>
      </c>
      <c r="I159" s="17">
        <f t="shared" si="72"/>
        <v>0</v>
      </c>
      <c r="J159" s="18"/>
      <c r="K159" s="19">
        <f>SUM(J158)</f>
        <v>33072.74</v>
      </c>
      <c r="L159" s="17">
        <f>SUM(L158)</f>
        <v>0</v>
      </c>
      <c r="M159" s="17">
        <f t="shared" ref="M159:N159" si="73">SUM(M158)</f>
        <v>1</v>
      </c>
      <c r="N159" s="17">
        <f t="shared" si="73"/>
        <v>529163.85</v>
      </c>
      <c r="O159" s="17">
        <f t="shared" ref="O159:Q159" si="74">SUM(O158)</f>
        <v>0</v>
      </c>
      <c r="P159" s="17"/>
      <c r="Q159" s="17">
        <f t="shared" si="74"/>
        <v>0</v>
      </c>
      <c r="R159" s="17">
        <f>SUM(R158)</f>
        <v>0</v>
      </c>
      <c r="S159" s="18"/>
      <c r="T159" s="19">
        <f>SUM(S158)</f>
        <v>0</v>
      </c>
      <c r="U159" s="17">
        <f>SUM(U158)</f>
        <v>1620564.42</v>
      </c>
      <c r="V159" s="17">
        <f t="shared" ref="V159:X159" si="75">SUM(V158)</f>
        <v>2149728.27</v>
      </c>
      <c r="W159" s="17">
        <f t="shared" si="75"/>
        <v>0</v>
      </c>
      <c r="X159" s="17">
        <f t="shared" si="75"/>
        <v>0</v>
      </c>
    </row>
    <row r="160" spans="1:24" s="25" customFormat="1" x14ac:dyDescent="0.25">
      <c r="A160" s="22" t="s">
        <v>139</v>
      </c>
      <c r="B160" s="22" t="s">
        <v>20</v>
      </c>
      <c r="C160" s="23" t="s">
        <v>272</v>
      </c>
      <c r="D160" s="23" t="s">
        <v>152</v>
      </c>
      <c r="E160" s="23" t="s">
        <v>282</v>
      </c>
      <c r="F160" s="24">
        <v>1370122.88</v>
      </c>
      <c r="G160" s="24">
        <v>370342.25</v>
      </c>
      <c r="H160" s="24">
        <v>0</v>
      </c>
      <c r="I160" s="24">
        <v>0</v>
      </c>
      <c r="J160" s="30">
        <v>17853.23</v>
      </c>
      <c r="K160" s="31"/>
      <c r="L160" s="24">
        <v>0</v>
      </c>
      <c r="M160" s="24">
        <v>1</v>
      </c>
      <c r="N160" s="24">
        <v>388195.48</v>
      </c>
      <c r="O160" s="24">
        <v>0</v>
      </c>
      <c r="P160" s="30">
        <v>0</v>
      </c>
      <c r="Q160" s="31"/>
      <c r="R160" s="24">
        <v>0</v>
      </c>
      <c r="S160" s="30">
        <v>0</v>
      </c>
      <c r="T160" s="31"/>
      <c r="U160" s="24">
        <v>981927.4</v>
      </c>
      <c r="V160" s="24">
        <v>1370122.88</v>
      </c>
      <c r="W160" s="24">
        <v>0</v>
      </c>
      <c r="X160" s="24">
        <v>0</v>
      </c>
    </row>
    <row r="161" spans="1:24" s="25" customFormat="1" x14ac:dyDescent="0.25">
      <c r="A161" s="15"/>
      <c r="B161" s="15"/>
      <c r="C161" s="16"/>
      <c r="D161" s="16"/>
      <c r="E161" s="16"/>
      <c r="F161" s="17">
        <f>SUM(F160)</f>
        <v>1370122.88</v>
      </c>
      <c r="G161" s="17">
        <f>SUM(G160)</f>
        <v>370342.25</v>
      </c>
      <c r="H161" s="17">
        <f t="shared" ref="H161:I161" si="76">SUM(H160)</f>
        <v>0</v>
      </c>
      <c r="I161" s="17">
        <f t="shared" si="76"/>
        <v>0</v>
      </c>
      <c r="J161" s="18"/>
      <c r="K161" s="19">
        <f>SUM(J160)</f>
        <v>17853.23</v>
      </c>
      <c r="L161" s="17">
        <f>SUM(L160)</f>
        <v>0</v>
      </c>
      <c r="M161" s="17">
        <f t="shared" ref="M161:N161" si="77">SUM(M160)</f>
        <v>1</v>
      </c>
      <c r="N161" s="17">
        <f t="shared" si="77"/>
        <v>388195.48</v>
      </c>
      <c r="O161" s="17">
        <f t="shared" ref="O161:Q161" si="78">SUM(O160)</f>
        <v>0</v>
      </c>
      <c r="P161" s="17"/>
      <c r="Q161" s="17">
        <f t="shared" si="78"/>
        <v>0</v>
      </c>
      <c r="R161" s="17">
        <f>SUM(R160)</f>
        <v>0</v>
      </c>
      <c r="S161" s="18"/>
      <c r="T161" s="19">
        <f>SUM(S160)</f>
        <v>0</v>
      </c>
      <c r="U161" s="17">
        <f>SUM(U160)</f>
        <v>981927.4</v>
      </c>
      <c r="V161" s="17">
        <f t="shared" ref="V161:X161" si="79">SUM(V160)</f>
        <v>1370122.88</v>
      </c>
      <c r="W161" s="17">
        <f t="shared" si="79"/>
        <v>0</v>
      </c>
      <c r="X161" s="17">
        <f t="shared" si="79"/>
        <v>0</v>
      </c>
    </row>
    <row r="162" spans="1:24" x14ac:dyDescent="0.25">
      <c r="A162" s="2" t="s">
        <v>140</v>
      </c>
      <c r="B162" s="2" t="s">
        <v>20</v>
      </c>
      <c r="C162" s="9" t="s">
        <v>273</v>
      </c>
      <c r="D162" s="9" t="s">
        <v>152</v>
      </c>
      <c r="E162" s="9" t="s">
        <v>282</v>
      </c>
      <c r="F162" s="3">
        <v>4506218.96</v>
      </c>
      <c r="G162" s="3">
        <v>1042539.04</v>
      </c>
      <c r="H162" s="3">
        <v>0</v>
      </c>
      <c r="I162" s="3">
        <v>116350.89</v>
      </c>
      <c r="J162" s="38">
        <v>77186.09</v>
      </c>
      <c r="K162" s="39"/>
      <c r="L162" s="3">
        <v>0</v>
      </c>
      <c r="M162" s="3">
        <v>1</v>
      </c>
      <c r="N162" s="3">
        <v>1028218.65</v>
      </c>
      <c r="O162" s="3">
        <v>0</v>
      </c>
      <c r="P162" s="38">
        <v>0</v>
      </c>
      <c r="Q162" s="39"/>
      <c r="R162" s="3">
        <v>0</v>
      </c>
      <c r="S162" s="38">
        <v>0</v>
      </c>
      <c r="T162" s="39"/>
      <c r="U162" s="3">
        <v>3594351.2</v>
      </c>
      <c r="V162" s="3">
        <v>4622569.8499999996</v>
      </c>
      <c r="W162" s="3">
        <v>0</v>
      </c>
      <c r="X162" s="3">
        <v>0</v>
      </c>
    </row>
    <row r="163" spans="1:24" x14ac:dyDescent="0.25">
      <c r="A163" s="2" t="s">
        <v>141</v>
      </c>
      <c r="B163" s="2" t="s">
        <v>20</v>
      </c>
      <c r="C163" s="9" t="s">
        <v>274</v>
      </c>
      <c r="D163" s="9" t="s">
        <v>152</v>
      </c>
      <c r="E163" s="9" t="s">
        <v>282</v>
      </c>
      <c r="F163" s="3">
        <v>613963.48</v>
      </c>
      <c r="G163" s="3">
        <v>152788.60999999999</v>
      </c>
      <c r="H163" s="3">
        <v>0</v>
      </c>
      <c r="I163" s="3">
        <v>0</v>
      </c>
      <c r="J163" s="38">
        <v>10248.33</v>
      </c>
      <c r="K163" s="39"/>
      <c r="L163" s="3">
        <v>0</v>
      </c>
      <c r="M163" s="3">
        <v>1</v>
      </c>
      <c r="N163" s="3">
        <v>163036.94</v>
      </c>
      <c r="O163" s="3">
        <v>0</v>
      </c>
      <c r="P163" s="38">
        <v>0</v>
      </c>
      <c r="Q163" s="39"/>
      <c r="R163" s="3">
        <v>0</v>
      </c>
      <c r="S163" s="38">
        <v>0</v>
      </c>
      <c r="T163" s="39"/>
      <c r="U163" s="3">
        <v>450926.54</v>
      </c>
      <c r="V163" s="3">
        <v>613963.48</v>
      </c>
      <c r="W163" s="3">
        <v>0</v>
      </c>
      <c r="X163" s="3">
        <v>0</v>
      </c>
    </row>
    <row r="164" spans="1:24" x14ac:dyDescent="0.25">
      <c r="A164" s="2" t="s">
        <v>142</v>
      </c>
      <c r="B164" s="2" t="s">
        <v>20</v>
      </c>
      <c r="C164" s="9" t="s">
        <v>275</v>
      </c>
      <c r="D164" s="9" t="s">
        <v>152</v>
      </c>
      <c r="E164" s="9" t="s">
        <v>282</v>
      </c>
      <c r="F164" s="3">
        <v>2303495.37</v>
      </c>
      <c r="G164" s="3">
        <v>574721.71</v>
      </c>
      <c r="H164" s="3">
        <v>0</v>
      </c>
      <c r="I164" s="3">
        <v>0</v>
      </c>
      <c r="J164" s="38">
        <v>38417.19</v>
      </c>
      <c r="K164" s="39"/>
      <c r="L164" s="3">
        <v>0</v>
      </c>
      <c r="M164" s="3">
        <v>1</v>
      </c>
      <c r="N164" s="3">
        <v>613138.9</v>
      </c>
      <c r="O164" s="3">
        <v>0</v>
      </c>
      <c r="P164" s="38">
        <v>0</v>
      </c>
      <c r="Q164" s="39"/>
      <c r="R164" s="3">
        <v>0</v>
      </c>
      <c r="S164" s="38">
        <v>0</v>
      </c>
      <c r="T164" s="39"/>
      <c r="U164" s="3">
        <v>1690356.47</v>
      </c>
      <c r="V164" s="3">
        <v>2303495.37</v>
      </c>
      <c r="W164" s="3">
        <v>0</v>
      </c>
      <c r="X164" s="3">
        <v>0</v>
      </c>
    </row>
    <row r="165" spans="1:24" x14ac:dyDescent="0.25">
      <c r="A165" s="15"/>
      <c r="B165" s="15"/>
      <c r="C165" s="16"/>
      <c r="D165" s="16"/>
      <c r="E165" s="16"/>
      <c r="F165" s="17">
        <f>SUM(F162:F164)</f>
        <v>7423677.8099999996</v>
      </c>
      <c r="G165" s="17">
        <f>SUM(G162:G164)</f>
        <v>1770049.3599999999</v>
      </c>
      <c r="H165" s="17">
        <f t="shared" ref="H165:I165" si="80">SUM(H162:H164)</f>
        <v>0</v>
      </c>
      <c r="I165" s="17">
        <f t="shared" si="80"/>
        <v>116350.89</v>
      </c>
      <c r="J165" s="18"/>
      <c r="K165" s="19">
        <f>SUM(J162:K164)</f>
        <v>125851.61</v>
      </c>
      <c r="L165" s="17">
        <f>SUM(L162:L164)</f>
        <v>0</v>
      </c>
      <c r="M165" s="17">
        <f t="shared" ref="M165:N165" si="81">SUM(M162:M164)</f>
        <v>3</v>
      </c>
      <c r="N165" s="17">
        <f t="shared" si="81"/>
        <v>1804394.4900000002</v>
      </c>
      <c r="O165" s="17">
        <f t="shared" ref="O165:Q165" si="82">SUM(O162:O164)</f>
        <v>0</v>
      </c>
      <c r="P165" s="17"/>
      <c r="Q165" s="17">
        <f t="shared" si="82"/>
        <v>0</v>
      </c>
      <c r="R165" s="17">
        <f>SUM(R162:R164)</f>
        <v>0</v>
      </c>
      <c r="S165" s="18"/>
      <c r="T165" s="19">
        <f>SUM(S162:T164)</f>
        <v>0</v>
      </c>
      <c r="U165" s="17">
        <f>SUM(U162:U164)</f>
        <v>5735634.21</v>
      </c>
      <c r="V165" s="17">
        <f t="shared" ref="V165:X165" si="83">SUM(V162:V164)</f>
        <v>7540028.7000000002</v>
      </c>
      <c r="W165" s="17">
        <f t="shared" si="83"/>
        <v>0</v>
      </c>
      <c r="X165" s="17">
        <f t="shared" si="83"/>
        <v>0</v>
      </c>
    </row>
    <row r="166" spans="1:24" s="25" customFormat="1" x14ac:dyDescent="0.25">
      <c r="A166" s="22" t="s">
        <v>143</v>
      </c>
      <c r="B166" s="22" t="s">
        <v>20</v>
      </c>
      <c r="C166" s="23" t="s">
        <v>276</v>
      </c>
      <c r="D166" s="23" t="s">
        <v>152</v>
      </c>
      <c r="E166" s="23" t="s">
        <v>282</v>
      </c>
      <c r="F166" s="24">
        <v>419883.28</v>
      </c>
      <c r="G166" s="24">
        <v>63444.91</v>
      </c>
      <c r="H166" s="24">
        <v>0</v>
      </c>
      <c r="I166" s="24">
        <v>0</v>
      </c>
      <c r="J166" s="30">
        <v>4243.3100000000004</v>
      </c>
      <c r="K166" s="31"/>
      <c r="L166" s="24">
        <v>0</v>
      </c>
      <c r="M166" s="24">
        <v>1</v>
      </c>
      <c r="N166" s="24">
        <v>67688.22</v>
      </c>
      <c r="O166" s="24">
        <v>0</v>
      </c>
      <c r="P166" s="30">
        <v>0</v>
      </c>
      <c r="Q166" s="31"/>
      <c r="R166" s="24">
        <v>0</v>
      </c>
      <c r="S166" s="30">
        <v>0</v>
      </c>
      <c r="T166" s="31"/>
      <c r="U166" s="24">
        <v>352195.06</v>
      </c>
      <c r="V166" s="24">
        <v>419883.28</v>
      </c>
      <c r="W166" s="24">
        <v>0</v>
      </c>
      <c r="X166" s="24">
        <v>0</v>
      </c>
    </row>
    <row r="167" spans="1:24" x14ac:dyDescent="0.25">
      <c r="A167" s="15"/>
      <c r="B167" s="15"/>
      <c r="C167" s="16"/>
      <c r="D167" s="16"/>
      <c r="E167" s="16"/>
      <c r="F167" s="17">
        <f>SUM(F166)</f>
        <v>419883.28</v>
      </c>
      <c r="G167" s="17">
        <f>SUM(G166)</f>
        <v>63444.91</v>
      </c>
      <c r="H167" s="17">
        <f t="shared" ref="H167:I167" si="84">SUM(H166)</f>
        <v>0</v>
      </c>
      <c r="I167" s="17">
        <f t="shared" si="84"/>
        <v>0</v>
      </c>
      <c r="J167" s="18"/>
      <c r="K167" s="19">
        <f>SUM(J166)</f>
        <v>4243.3100000000004</v>
      </c>
      <c r="L167" s="17">
        <f>SUM(L166)</f>
        <v>0</v>
      </c>
      <c r="M167" s="17">
        <f t="shared" ref="M167:N167" si="85">SUM(M166)</f>
        <v>1</v>
      </c>
      <c r="N167" s="17">
        <f t="shared" si="85"/>
        <v>67688.22</v>
      </c>
      <c r="O167" s="17">
        <f t="shared" ref="O167:Q167" si="86">SUM(O166)</f>
        <v>0</v>
      </c>
      <c r="P167" s="17"/>
      <c r="Q167" s="17">
        <f t="shared" si="86"/>
        <v>0</v>
      </c>
      <c r="R167" s="17">
        <f>SUM(R166)</f>
        <v>0</v>
      </c>
      <c r="S167" s="18"/>
      <c r="T167" s="19">
        <f>SUM(S166)</f>
        <v>0</v>
      </c>
      <c r="U167" s="17">
        <f>SUM(U166)</f>
        <v>352195.06</v>
      </c>
      <c r="V167" s="17">
        <f t="shared" ref="V167:X167" si="87">SUM(V166)</f>
        <v>419883.28</v>
      </c>
      <c r="W167" s="17">
        <f t="shared" si="87"/>
        <v>0</v>
      </c>
      <c r="X167" s="17">
        <f t="shared" si="87"/>
        <v>0</v>
      </c>
    </row>
    <row r="168" spans="1:24" s="25" customFormat="1" x14ac:dyDescent="0.25">
      <c r="A168" s="22" t="s">
        <v>144</v>
      </c>
      <c r="B168" s="22" t="s">
        <v>20</v>
      </c>
      <c r="C168" s="23" t="s">
        <v>277</v>
      </c>
      <c r="D168" s="23" t="s">
        <v>152</v>
      </c>
      <c r="E168" s="23" t="s">
        <v>282</v>
      </c>
      <c r="F168" s="24">
        <v>5266930.49</v>
      </c>
      <c r="G168" s="24">
        <v>1612325.69</v>
      </c>
      <c r="H168" s="24">
        <v>0</v>
      </c>
      <c r="I168" s="24">
        <v>0</v>
      </c>
      <c r="J168" s="30">
        <v>107488.38</v>
      </c>
      <c r="K168" s="31"/>
      <c r="L168" s="24">
        <v>0</v>
      </c>
      <c r="M168" s="24">
        <v>1</v>
      </c>
      <c r="N168" s="24">
        <v>1719814.07</v>
      </c>
      <c r="O168" s="24">
        <v>0</v>
      </c>
      <c r="P168" s="30">
        <v>0</v>
      </c>
      <c r="Q168" s="31"/>
      <c r="R168" s="24">
        <v>0</v>
      </c>
      <c r="S168" s="30">
        <v>0</v>
      </c>
      <c r="T168" s="31"/>
      <c r="U168" s="24">
        <v>3547116.42</v>
      </c>
      <c r="V168" s="24">
        <v>5266930.49</v>
      </c>
      <c r="W168" s="24">
        <v>0</v>
      </c>
      <c r="X168" s="24">
        <v>0</v>
      </c>
    </row>
    <row r="169" spans="1:24" x14ac:dyDescent="0.25">
      <c r="A169" s="15"/>
      <c r="B169" s="15"/>
      <c r="C169" s="16"/>
      <c r="D169" s="16"/>
      <c r="E169" s="16"/>
      <c r="F169" s="17">
        <f>SUM(F168)</f>
        <v>5266930.49</v>
      </c>
      <c r="G169" s="17">
        <f>SUM(G168)</f>
        <v>1612325.69</v>
      </c>
      <c r="H169" s="17">
        <f t="shared" ref="H169:I169" si="88">SUM(H168)</f>
        <v>0</v>
      </c>
      <c r="I169" s="17">
        <f t="shared" si="88"/>
        <v>0</v>
      </c>
      <c r="J169" s="18"/>
      <c r="K169" s="19">
        <f>SUM(J168)</f>
        <v>107488.38</v>
      </c>
      <c r="L169" s="17">
        <f>SUM(L168)</f>
        <v>0</v>
      </c>
      <c r="M169" s="17">
        <f t="shared" ref="M169:N169" si="89">SUM(M168)</f>
        <v>1</v>
      </c>
      <c r="N169" s="17">
        <f t="shared" si="89"/>
        <v>1719814.07</v>
      </c>
      <c r="O169" s="17">
        <f t="shared" ref="O169:Q169" si="90">SUM(O168)</f>
        <v>0</v>
      </c>
      <c r="P169" s="17"/>
      <c r="Q169" s="17">
        <f t="shared" si="90"/>
        <v>0</v>
      </c>
      <c r="R169" s="17">
        <f>SUM(R168)</f>
        <v>0</v>
      </c>
      <c r="S169" s="18"/>
      <c r="T169" s="19">
        <f>SUM(S168)</f>
        <v>0</v>
      </c>
      <c r="U169" s="17">
        <f>SUM(U168)</f>
        <v>3547116.42</v>
      </c>
      <c r="V169" s="17">
        <f t="shared" ref="V169:X169" si="91">SUM(V168)</f>
        <v>5266930.49</v>
      </c>
      <c r="W169" s="17">
        <f t="shared" si="91"/>
        <v>0</v>
      </c>
      <c r="X169" s="17">
        <f t="shared" si="91"/>
        <v>0</v>
      </c>
    </row>
    <row r="170" spans="1:24" s="25" customFormat="1" x14ac:dyDescent="0.25">
      <c r="A170" s="22" t="s">
        <v>145</v>
      </c>
      <c r="B170" s="22" t="s">
        <v>20</v>
      </c>
      <c r="C170" s="23" t="s">
        <v>278</v>
      </c>
      <c r="D170" s="23" t="s">
        <v>152</v>
      </c>
      <c r="E170" s="23" t="s">
        <v>282</v>
      </c>
      <c r="F170" s="24">
        <v>76824.09</v>
      </c>
      <c r="G170" s="24">
        <v>28529.040000000001</v>
      </c>
      <c r="H170" s="24">
        <v>0</v>
      </c>
      <c r="I170" s="24">
        <v>0</v>
      </c>
      <c r="J170" s="30">
        <v>1420.44</v>
      </c>
      <c r="K170" s="31"/>
      <c r="L170" s="24">
        <v>0</v>
      </c>
      <c r="M170" s="24">
        <v>1</v>
      </c>
      <c r="N170" s="24">
        <v>29949.48</v>
      </c>
      <c r="O170" s="24">
        <v>0</v>
      </c>
      <c r="P170" s="30">
        <v>0</v>
      </c>
      <c r="Q170" s="31"/>
      <c r="R170" s="24">
        <v>0</v>
      </c>
      <c r="S170" s="30">
        <v>0</v>
      </c>
      <c r="T170" s="31"/>
      <c r="U170" s="24">
        <v>46874.61</v>
      </c>
      <c r="V170" s="24">
        <v>76824.09</v>
      </c>
      <c r="W170" s="24">
        <v>0</v>
      </c>
      <c r="X170" s="24">
        <v>0</v>
      </c>
    </row>
    <row r="171" spans="1:24" x14ac:dyDescent="0.25">
      <c r="A171" s="15"/>
      <c r="B171" s="15"/>
      <c r="C171" s="16"/>
      <c r="D171" s="16"/>
      <c r="E171" s="16"/>
      <c r="F171" s="17">
        <f>SUM(F170)</f>
        <v>76824.09</v>
      </c>
      <c r="G171" s="17">
        <f>SUM(G170)</f>
        <v>28529.040000000001</v>
      </c>
      <c r="H171" s="17">
        <f t="shared" ref="H171:I171" si="92">SUM(H170)</f>
        <v>0</v>
      </c>
      <c r="I171" s="17">
        <f t="shared" si="92"/>
        <v>0</v>
      </c>
      <c r="J171" s="18"/>
      <c r="K171" s="19">
        <f>SUM(J170)</f>
        <v>1420.44</v>
      </c>
      <c r="L171" s="17">
        <f>SUM(L170)</f>
        <v>0</v>
      </c>
      <c r="M171" s="17">
        <f t="shared" ref="M171:N171" si="93">SUM(M170)</f>
        <v>1</v>
      </c>
      <c r="N171" s="17">
        <f t="shared" si="93"/>
        <v>29949.48</v>
      </c>
      <c r="O171" s="17">
        <f t="shared" ref="O171:Q171" si="94">SUM(O170)</f>
        <v>0</v>
      </c>
      <c r="P171" s="17"/>
      <c r="Q171" s="17">
        <f t="shared" si="94"/>
        <v>0</v>
      </c>
      <c r="R171" s="17">
        <f>SUM(R170)</f>
        <v>0</v>
      </c>
      <c r="S171" s="18"/>
      <c r="T171" s="19">
        <f>SUM(S170)</f>
        <v>0</v>
      </c>
      <c r="U171" s="17">
        <f>SUM(U170)</f>
        <v>46874.61</v>
      </c>
      <c r="V171" s="17">
        <f t="shared" ref="V171:X171" si="95">SUM(V170)</f>
        <v>76824.09</v>
      </c>
      <c r="W171" s="17">
        <f t="shared" si="95"/>
        <v>0</v>
      </c>
      <c r="X171" s="17">
        <f t="shared" si="95"/>
        <v>0</v>
      </c>
    </row>
    <row r="172" spans="1:24" s="25" customFormat="1" x14ac:dyDescent="0.25">
      <c r="A172" s="22" t="s">
        <v>146</v>
      </c>
      <c r="B172" s="22" t="s">
        <v>20</v>
      </c>
      <c r="C172" s="23" t="s">
        <v>279</v>
      </c>
      <c r="D172" s="23" t="s">
        <v>152</v>
      </c>
      <c r="E172" s="23" t="s">
        <v>282</v>
      </c>
      <c r="F172" s="24">
        <v>280673.08</v>
      </c>
      <c r="G172" s="24">
        <v>159862.69</v>
      </c>
      <c r="H172" s="24">
        <v>0</v>
      </c>
      <c r="I172" s="24">
        <v>0</v>
      </c>
      <c r="J172" s="30">
        <v>5252.63</v>
      </c>
      <c r="K172" s="31"/>
      <c r="L172" s="24">
        <v>0</v>
      </c>
      <c r="M172" s="24">
        <v>1</v>
      </c>
      <c r="N172" s="24">
        <v>165115.32</v>
      </c>
      <c r="O172" s="24">
        <v>0</v>
      </c>
      <c r="P172" s="30">
        <v>0</v>
      </c>
      <c r="Q172" s="31"/>
      <c r="R172" s="24">
        <v>0</v>
      </c>
      <c r="S172" s="30">
        <v>0</v>
      </c>
      <c r="T172" s="31"/>
      <c r="U172" s="24">
        <v>115557.75999999999</v>
      </c>
      <c r="V172" s="24">
        <v>280673.08</v>
      </c>
      <c r="W172" s="24">
        <v>0</v>
      </c>
      <c r="X172" s="24">
        <v>0</v>
      </c>
    </row>
    <row r="173" spans="1:24" x14ac:dyDescent="0.25">
      <c r="A173" s="15"/>
      <c r="B173" s="15"/>
      <c r="C173" s="16"/>
      <c r="D173" s="16"/>
      <c r="E173" s="16"/>
      <c r="F173" s="17">
        <f>SUM(F172)</f>
        <v>280673.08</v>
      </c>
      <c r="G173" s="17">
        <f>SUM(G172)</f>
        <v>159862.69</v>
      </c>
      <c r="H173" s="17">
        <f>SUM(H172)</f>
        <v>0</v>
      </c>
      <c r="I173" s="17">
        <f>SUM(I172)</f>
        <v>0</v>
      </c>
      <c r="J173" s="18"/>
      <c r="K173" s="19">
        <f>SUM(J172)</f>
        <v>5252.63</v>
      </c>
      <c r="L173" s="17">
        <f>SUM(L172)</f>
        <v>0</v>
      </c>
      <c r="M173" s="17">
        <f t="shared" ref="M173:N173" si="96">SUM(M172)</f>
        <v>1</v>
      </c>
      <c r="N173" s="17">
        <f t="shared" si="96"/>
        <v>165115.32</v>
      </c>
      <c r="O173" s="17">
        <f t="shared" ref="O173:Q173" si="97">SUM(O172)</f>
        <v>0</v>
      </c>
      <c r="P173" s="17"/>
      <c r="Q173" s="17">
        <f t="shared" si="97"/>
        <v>0</v>
      </c>
      <c r="R173" s="17">
        <f>SUM(R172)</f>
        <v>0</v>
      </c>
      <c r="S173" s="18"/>
      <c r="T173" s="19">
        <f>SUM(S172)</f>
        <v>0</v>
      </c>
      <c r="U173" s="17">
        <f>SUM(U172)</f>
        <v>115557.75999999999</v>
      </c>
      <c r="V173" s="17">
        <f t="shared" ref="V173:X173" si="98">SUM(V172)</f>
        <v>280673.08</v>
      </c>
      <c r="W173" s="17">
        <f t="shared" si="98"/>
        <v>0</v>
      </c>
      <c r="X173" s="17">
        <f t="shared" si="98"/>
        <v>0</v>
      </c>
    </row>
    <row r="174" spans="1:24" s="25" customFormat="1" x14ac:dyDescent="0.25">
      <c r="A174" s="22" t="s">
        <v>147</v>
      </c>
      <c r="B174" s="22" t="s">
        <v>20</v>
      </c>
      <c r="C174" s="23" t="s">
        <v>280</v>
      </c>
      <c r="D174" s="23" t="s">
        <v>152</v>
      </c>
      <c r="E174" s="23" t="s">
        <v>282</v>
      </c>
      <c r="F174" s="24">
        <v>833692.78</v>
      </c>
      <c r="G174" s="24">
        <v>162386.89000000001</v>
      </c>
      <c r="H174" s="24">
        <v>0</v>
      </c>
      <c r="I174" s="24">
        <v>0</v>
      </c>
      <c r="J174" s="30">
        <v>10827.51</v>
      </c>
      <c r="K174" s="31"/>
      <c r="L174" s="24">
        <v>0</v>
      </c>
      <c r="M174" s="24">
        <v>1</v>
      </c>
      <c r="N174" s="24">
        <v>173214.4</v>
      </c>
      <c r="O174" s="24">
        <v>0</v>
      </c>
      <c r="P174" s="30">
        <v>0</v>
      </c>
      <c r="Q174" s="31"/>
      <c r="R174" s="24">
        <v>0</v>
      </c>
      <c r="S174" s="30">
        <v>0</v>
      </c>
      <c r="T174" s="31"/>
      <c r="U174" s="24">
        <v>660478.38</v>
      </c>
      <c r="V174" s="24">
        <v>833692.78</v>
      </c>
      <c r="W174" s="24">
        <v>0</v>
      </c>
      <c r="X174" s="24">
        <v>0</v>
      </c>
    </row>
    <row r="175" spans="1:24" x14ac:dyDescent="0.25">
      <c r="A175" s="26"/>
      <c r="B175" s="27"/>
      <c r="C175" s="16"/>
      <c r="D175" s="16"/>
      <c r="E175" s="16"/>
      <c r="F175" s="17">
        <f>SUM(F174)</f>
        <v>833692.78</v>
      </c>
      <c r="G175" s="17">
        <f>SUM(G174)</f>
        <v>162386.89000000001</v>
      </c>
      <c r="H175" s="17">
        <f t="shared" ref="H175:I175" si="99">SUM(H174)</f>
        <v>0</v>
      </c>
      <c r="I175" s="17">
        <f t="shared" si="99"/>
        <v>0</v>
      </c>
      <c r="J175" s="18"/>
      <c r="K175" s="19">
        <f>SUM(J174)</f>
        <v>10827.51</v>
      </c>
      <c r="L175" s="17">
        <f>SUM(L174)</f>
        <v>0</v>
      </c>
      <c r="M175" s="17">
        <f t="shared" ref="M175:N175" si="100">SUM(M174)</f>
        <v>1</v>
      </c>
      <c r="N175" s="17">
        <f t="shared" si="100"/>
        <v>173214.4</v>
      </c>
      <c r="O175" s="17">
        <f t="shared" ref="O175:Q175" si="101">SUM(O174)</f>
        <v>0</v>
      </c>
      <c r="P175" s="17"/>
      <c r="Q175" s="17">
        <f t="shared" si="101"/>
        <v>0</v>
      </c>
      <c r="R175" s="17">
        <f>SUM(R174)</f>
        <v>0</v>
      </c>
      <c r="S175" s="18"/>
      <c r="T175" s="19">
        <f>SUM(S174)</f>
        <v>0</v>
      </c>
      <c r="U175" s="17">
        <f>SUM(U174)</f>
        <v>660478.38</v>
      </c>
      <c r="V175" s="17">
        <f t="shared" ref="V175:X175" si="102">SUM(V174)</f>
        <v>833692.78</v>
      </c>
      <c r="W175" s="17">
        <f t="shared" si="102"/>
        <v>0</v>
      </c>
      <c r="X175" s="17">
        <f t="shared" si="102"/>
        <v>0</v>
      </c>
    </row>
    <row r="176" spans="1:24" x14ac:dyDescent="0.25">
      <c r="A176" s="13"/>
      <c r="B176" s="14"/>
      <c r="C176" s="9"/>
      <c r="D176" s="9"/>
      <c r="E176" s="9"/>
      <c r="F176" s="3">
        <f>F175+F173+F171+F169+F167+F165+F161+F159+F157+F155+F153+F150+F147+F143+F140+F138+F136+F134+F132+F130+F128+F96+F89+F66+F63+F56+F50+F48+F41+F38+F26+F24+F20+F17</f>
        <v>280963911.38</v>
      </c>
      <c r="G176" s="3">
        <f>G175+G173+G171+G169+G167+G165+G161+G159+G157+G155+G153+G150+G147+G143+G140+G138+G136+G134+G132+G130+G128+G96+G89+G66+G63+G56+G50+G48+G41+G38+G26+G24+G20+G17</f>
        <v>65372823.859999992</v>
      </c>
      <c r="H176" s="3">
        <f t="shared" ref="H176:I176" si="103">H175+H173+H171+H169+H167+H165+H161+H159+H157+H155+H153+H150+H147+H143+H140+H138+H136+H134+H132+H130+H128+H96+H89+H66+H63+H56+H50+H48+H41+H38+H26+H24+H20+H17</f>
        <v>3740053.91</v>
      </c>
      <c r="I176" s="3">
        <f t="shared" si="103"/>
        <v>132625.09999999998</v>
      </c>
      <c r="J176" s="38">
        <f>K175+K173+K171+K169+K167+K165+K161+K159+K157+K155+K153+K150+J147+K143+K140+K138+K136+K134+K132+K130+K128+K96+K89+K66+K63+K56+K50+K48+K41+K38+J26+J24+J20+J17</f>
        <v>4272170.79</v>
      </c>
      <c r="K176" s="39"/>
      <c r="L176" s="3">
        <f t="shared" ref="L176" si="104">L175+L173+L171+L169+L167+L165+L161+L159+L157+L155+L153+L150+L147+L143+L140+L138+L136+L134+L132+L130+L128+L96+L89+L66+L63+L56+L50+L48+L41+L38+L26+L24+L20+L17</f>
        <v>0</v>
      </c>
      <c r="M176" s="3">
        <f t="shared" ref="M176" si="105">M175+M173+M171+M169+M167+M165+M161+M159+M157+M155+M153+M150+M147+M143+M140+M138+M136+M134+M132+M130+M128+M96+M89+M66+M63+M56+M50+M48+M41+M38+M26+M24+M20+M17</f>
        <v>128</v>
      </c>
      <c r="N176" s="3">
        <f>N175+N173+N171+N169+N167+N165+N161+N159+N157+N155+N153+N150+N147+N143+N140+N138+N136+N134+N132+N130+N128+N96+N89+N66+N63+N56+N50+N48+N41+N38+N26+N24+N20+N17</f>
        <v>69512587.359999999</v>
      </c>
      <c r="O176" s="6">
        <f t="shared" ref="O176" si="106">O175+O173+O171+O169+O167+O165+O161+O159+O157+O155+O153+O150+O147+O143+O140+O138+O136+O134+O132+O130+O128+O96+O89+O66+O63+O56+O50+O48+O41+O38+O26+O24+O20+O17</f>
        <v>0</v>
      </c>
      <c r="P176" s="40">
        <f t="shared" ref="P176" si="107">P175+P173+P171+P169+P167+P165+P161+P159+P157+P155+P153+P150+P147+P143+P140+P138+P136+P134+P132+P130+P128+P96+P89+P66+P63+P56+P50+P48+P41+P38+P26+P24+P20+P17</f>
        <v>0</v>
      </c>
      <c r="Q176" s="39">
        <f t="shared" ref="Q176" si="108">Q175+Q173+Q171+Q169+Q167+Q165+Q161+Q159+Q157+Q155+Q153+Q150+Q147+Q143+Q140+Q138+Q136+Q134+Q132+Q130+Q128+Q96+Q89+Q66+Q63+Q56+Q50+Q48+Q41+Q38+Q26+Q24+Q20+Q17</f>
        <v>0</v>
      </c>
      <c r="R176" s="3">
        <f>R175+R173+R171+R169+R167+R165+R161+R159+R157+R155+R153+R150+R147+R143+R140+R138+R136+R134+R132+R130+R128+R96+R89+R66+R63+R56+R50+R48+R41+R38+R26+R24+R20+R17</f>
        <v>0</v>
      </c>
      <c r="S176" s="38">
        <f>SUM(T175+T173+T171+T169+T167+T165+T161+T159+T157+T155+T153+T150+T147+T143+T140+T138+T136+T134+T132+T130+T128+T96+T89+T66+T63+T56+T50+T48+T41+T38+T26+T24+S20+T17)</f>
        <v>0</v>
      </c>
      <c r="T176" s="39"/>
      <c r="U176" s="3">
        <f t="shared" ref="U176:X176" si="109">U175+U173+U171+U169+U167+U165+U161+U159+U157+U155+U153+U150+U147+U143+U140+U138+U136+U134+U132+U130+U128+U96+U89+U66+U63+U56+U50+U48+U41+U38+U26+U24+U20+U17</f>
        <v>211583949.12000003</v>
      </c>
      <c r="V176" s="3">
        <f t="shared" si="109"/>
        <v>281096536.48000002</v>
      </c>
      <c r="W176" s="3">
        <f t="shared" si="109"/>
        <v>3813852.61</v>
      </c>
      <c r="X176" s="3">
        <f t="shared" si="109"/>
        <v>0</v>
      </c>
    </row>
    <row r="177" spans="1:25" x14ac:dyDescent="0.25">
      <c r="A177" s="32" t="s">
        <v>148</v>
      </c>
      <c r="B177" s="33"/>
      <c r="C177" s="53"/>
      <c r="D177" s="21"/>
      <c r="E177" s="21"/>
      <c r="F177" s="4">
        <v>280963911.38</v>
      </c>
      <c r="G177" s="4">
        <v>65372823.859999999</v>
      </c>
      <c r="H177" s="4">
        <v>3740053.91</v>
      </c>
      <c r="I177" s="4">
        <v>132625.1</v>
      </c>
      <c r="J177" s="34">
        <v>4272170.79</v>
      </c>
      <c r="K177" s="35"/>
      <c r="L177" s="4">
        <v>0</v>
      </c>
      <c r="M177" s="5"/>
      <c r="N177" s="4">
        <v>69512587.359999999</v>
      </c>
      <c r="O177" s="34">
        <v>0</v>
      </c>
      <c r="P177" s="35"/>
      <c r="Q177" s="4">
        <v>0</v>
      </c>
      <c r="R177" s="4">
        <v>0</v>
      </c>
      <c r="S177" s="34">
        <v>0</v>
      </c>
      <c r="T177" s="35"/>
      <c r="U177" s="4">
        <v>211583949.12</v>
      </c>
      <c r="V177" s="4">
        <v>281096536.48000002</v>
      </c>
      <c r="W177" s="4">
        <v>3813852.61</v>
      </c>
      <c r="X177" s="4">
        <v>0</v>
      </c>
    </row>
    <row r="178" spans="1:25" x14ac:dyDescent="0.25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</row>
    <row r="179" spans="1:25" x14ac:dyDescent="0.25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</row>
    <row r="180" spans="1:25" x14ac:dyDescent="0.25">
      <c r="C180" s="11"/>
      <c r="D180" s="11"/>
      <c r="E180" s="11"/>
      <c r="N180" s="28"/>
    </row>
    <row r="181" spans="1:25" x14ac:dyDescent="0.25">
      <c r="C181" s="11"/>
      <c r="D181" s="11"/>
      <c r="E181" s="11"/>
    </row>
    <row r="191" spans="1:25" x14ac:dyDescent="0.25">
      <c r="C191" s="8"/>
    </row>
    <row r="194" spans="4:4" x14ac:dyDescent="0.25">
      <c r="D194" s="7"/>
    </row>
  </sheetData>
  <autoFilter ref="A13:Y13">
    <filterColumn colId="9" showButton="0"/>
    <filterColumn colId="15" showButton="0"/>
    <filterColumn colId="18" showButton="0"/>
  </autoFilter>
  <mergeCells count="427">
    <mergeCell ref="A1:X1"/>
    <mergeCell ref="A2:Y2"/>
    <mergeCell ref="A6:Y6"/>
    <mergeCell ref="A7:Y7"/>
    <mergeCell ref="A9:Y9"/>
    <mergeCell ref="A10:Y10"/>
    <mergeCell ref="A11:Y11"/>
    <mergeCell ref="A12:A13"/>
    <mergeCell ref="B12:B13"/>
    <mergeCell ref="F12:F13"/>
    <mergeCell ref="G12:G13"/>
    <mergeCell ref="H12:H13"/>
    <mergeCell ref="I12:I13"/>
    <mergeCell ref="J12:K13"/>
    <mergeCell ref="L12:L13"/>
    <mergeCell ref="M12:M13"/>
    <mergeCell ref="N12:N13"/>
    <mergeCell ref="O12:O13"/>
    <mergeCell ref="P12:Q13"/>
    <mergeCell ref="R12:R13"/>
    <mergeCell ref="S12:T13"/>
    <mergeCell ref="U12:U13"/>
    <mergeCell ref="V12:V13"/>
    <mergeCell ref="W12:W13"/>
    <mergeCell ref="X12:X13"/>
    <mergeCell ref="J14:K14"/>
    <mergeCell ref="P14:Q14"/>
    <mergeCell ref="S14:T14"/>
    <mergeCell ref="J15:K15"/>
    <mergeCell ref="P15:Q15"/>
    <mergeCell ref="S15:T15"/>
    <mergeCell ref="J16:K16"/>
    <mergeCell ref="P16:Q16"/>
    <mergeCell ref="S16:T16"/>
    <mergeCell ref="J18:K18"/>
    <mergeCell ref="P18:Q18"/>
    <mergeCell ref="S18:T18"/>
    <mergeCell ref="J19:K19"/>
    <mergeCell ref="P19:Q19"/>
    <mergeCell ref="S19:T19"/>
    <mergeCell ref="J21:K21"/>
    <mergeCell ref="P21:Q21"/>
    <mergeCell ref="S21:T21"/>
    <mergeCell ref="J22:K22"/>
    <mergeCell ref="P22:Q22"/>
    <mergeCell ref="S22:T22"/>
    <mergeCell ref="J23:K23"/>
    <mergeCell ref="P23:Q23"/>
    <mergeCell ref="S23:T23"/>
    <mergeCell ref="J25:K25"/>
    <mergeCell ref="P25:Q25"/>
    <mergeCell ref="S25:T25"/>
    <mergeCell ref="J27:K27"/>
    <mergeCell ref="P27:Q27"/>
    <mergeCell ref="S27:T27"/>
    <mergeCell ref="J28:K28"/>
    <mergeCell ref="P28:Q28"/>
    <mergeCell ref="S28:T28"/>
    <mergeCell ref="J29:K29"/>
    <mergeCell ref="P29:Q29"/>
    <mergeCell ref="S29:T29"/>
    <mergeCell ref="J30:K30"/>
    <mergeCell ref="P30:Q30"/>
    <mergeCell ref="S30:T30"/>
    <mergeCell ref="J31:K31"/>
    <mergeCell ref="P31:Q31"/>
    <mergeCell ref="S31:T31"/>
    <mergeCell ref="J32:K32"/>
    <mergeCell ref="P32:Q32"/>
    <mergeCell ref="S32:T32"/>
    <mergeCell ref="J33:K33"/>
    <mergeCell ref="P33:Q33"/>
    <mergeCell ref="S33:T33"/>
    <mergeCell ref="J34:K34"/>
    <mergeCell ref="P34:Q34"/>
    <mergeCell ref="S34:T34"/>
    <mergeCell ref="J35:K35"/>
    <mergeCell ref="P35:Q35"/>
    <mergeCell ref="S35:T35"/>
    <mergeCell ref="J36:K36"/>
    <mergeCell ref="P36:Q36"/>
    <mergeCell ref="S36:T36"/>
    <mergeCell ref="J37:K37"/>
    <mergeCell ref="P37:Q37"/>
    <mergeCell ref="S37:T37"/>
    <mergeCell ref="J39:K39"/>
    <mergeCell ref="P39:Q39"/>
    <mergeCell ref="S39:T39"/>
    <mergeCell ref="J40:K40"/>
    <mergeCell ref="P40:Q40"/>
    <mergeCell ref="S40:T40"/>
    <mergeCell ref="J42:K42"/>
    <mergeCell ref="P42:Q42"/>
    <mergeCell ref="S42:T42"/>
    <mergeCell ref="J43:K43"/>
    <mergeCell ref="P43:Q43"/>
    <mergeCell ref="S43:T43"/>
    <mergeCell ref="J44:K44"/>
    <mergeCell ref="P44:Q44"/>
    <mergeCell ref="S44:T44"/>
    <mergeCell ref="J45:K45"/>
    <mergeCell ref="P45:Q45"/>
    <mergeCell ref="S45:T45"/>
    <mergeCell ref="J46:K46"/>
    <mergeCell ref="P46:Q46"/>
    <mergeCell ref="S46:T46"/>
    <mergeCell ref="J47:K47"/>
    <mergeCell ref="P47:Q47"/>
    <mergeCell ref="S47:T47"/>
    <mergeCell ref="J49:K49"/>
    <mergeCell ref="P49:Q49"/>
    <mergeCell ref="S49:T49"/>
    <mergeCell ref="J51:K51"/>
    <mergeCell ref="P51:Q51"/>
    <mergeCell ref="S51:T51"/>
    <mergeCell ref="J52:K52"/>
    <mergeCell ref="P52:Q52"/>
    <mergeCell ref="S52:T52"/>
    <mergeCell ref="J53:K53"/>
    <mergeCell ref="P53:Q53"/>
    <mergeCell ref="S53:T53"/>
    <mergeCell ref="J54:K54"/>
    <mergeCell ref="P54:Q54"/>
    <mergeCell ref="S54:T54"/>
    <mergeCell ref="J55:K55"/>
    <mergeCell ref="P55:Q55"/>
    <mergeCell ref="S55:T55"/>
    <mergeCell ref="J57:K57"/>
    <mergeCell ref="P57:Q57"/>
    <mergeCell ref="S57:T57"/>
    <mergeCell ref="J58:K58"/>
    <mergeCell ref="P58:Q58"/>
    <mergeCell ref="S58:T58"/>
    <mergeCell ref="J59:K59"/>
    <mergeCell ref="P59:Q59"/>
    <mergeCell ref="S59:T59"/>
    <mergeCell ref="J60:K60"/>
    <mergeCell ref="P60:Q60"/>
    <mergeCell ref="S60:T60"/>
    <mergeCell ref="J61:K61"/>
    <mergeCell ref="P61:Q61"/>
    <mergeCell ref="S61:T61"/>
    <mergeCell ref="J62:K62"/>
    <mergeCell ref="P62:Q62"/>
    <mergeCell ref="S62:T62"/>
    <mergeCell ref="J64:K64"/>
    <mergeCell ref="P64:Q64"/>
    <mergeCell ref="S64:T64"/>
    <mergeCell ref="J65:K65"/>
    <mergeCell ref="P65:Q65"/>
    <mergeCell ref="S65:T65"/>
    <mergeCell ref="J67:K67"/>
    <mergeCell ref="P67:Q67"/>
    <mergeCell ref="S67:T67"/>
    <mergeCell ref="J68:K68"/>
    <mergeCell ref="P68:Q68"/>
    <mergeCell ref="S68:T68"/>
    <mergeCell ref="J69:K69"/>
    <mergeCell ref="P69:Q69"/>
    <mergeCell ref="S69:T69"/>
    <mergeCell ref="J70:K70"/>
    <mergeCell ref="P70:Q70"/>
    <mergeCell ref="S70:T70"/>
    <mergeCell ref="J71:K71"/>
    <mergeCell ref="P71:Q71"/>
    <mergeCell ref="S71:T71"/>
    <mergeCell ref="J72:K72"/>
    <mergeCell ref="P72:Q72"/>
    <mergeCell ref="S72:T72"/>
    <mergeCell ref="J73:K73"/>
    <mergeCell ref="P73:Q73"/>
    <mergeCell ref="S73:T73"/>
    <mergeCell ref="J74:K74"/>
    <mergeCell ref="P74:Q74"/>
    <mergeCell ref="S74:T74"/>
    <mergeCell ref="J75:K75"/>
    <mergeCell ref="P75:Q75"/>
    <mergeCell ref="S75:T75"/>
    <mergeCell ref="J76:K76"/>
    <mergeCell ref="P76:Q76"/>
    <mergeCell ref="S76:T76"/>
    <mergeCell ref="J77:K77"/>
    <mergeCell ref="P77:Q77"/>
    <mergeCell ref="S77:T77"/>
    <mergeCell ref="J78:K78"/>
    <mergeCell ref="P78:Q78"/>
    <mergeCell ref="S78:T78"/>
    <mergeCell ref="J79:K79"/>
    <mergeCell ref="P79:Q79"/>
    <mergeCell ref="S79:T79"/>
    <mergeCell ref="J80:K80"/>
    <mergeCell ref="P80:Q80"/>
    <mergeCell ref="S80:T80"/>
    <mergeCell ref="J81:K81"/>
    <mergeCell ref="P81:Q81"/>
    <mergeCell ref="S81:T81"/>
    <mergeCell ref="J82:K82"/>
    <mergeCell ref="P82:Q82"/>
    <mergeCell ref="S82:T82"/>
    <mergeCell ref="J83:K83"/>
    <mergeCell ref="P83:Q83"/>
    <mergeCell ref="S83:T83"/>
    <mergeCell ref="J84:K84"/>
    <mergeCell ref="P84:Q84"/>
    <mergeCell ref="S84:T84"/>
    <mergeCell ref="J85:K85"/>
    <mergeCell ref="P85:Q85"/>
    <mergeCell ref="S85:T85"/>
    <mergeCell ref="J86:K86"/>
    <mergeCell ref="P86:Q86"/>
    <mergeCell ref="S86:T86"/>
    <mergeCell ref="J87:K87"/>
    <mergeCell ref="P87:Q87"/>
    <mergeCell ref="S87:T87"/>
    <mergeCell ref="J88:K88"/>
    <mergeCell ref="P88:Q88"/>
    <mergeCell ref="S88:T88"/>
    <mergeCell ref="J90:K90"/>
    <mergeCell ref="P90:Q90"/>
    <mergeCell ref="S90:T90"/>
    <mergeCell ref="J91:K91"/>
    <mergeCell ref="P91:Q91"/>
    <mergeCell ref="S91:T91"/>
    <mergeCell ref="J92:K92"/>
    <mergeCell ref="P92:Q92"/>
    <mergeCell ref="S92:T92"/>
    <mergeCell ref="J93:K93"/>
    <mergeCell ref="P93:Q93"/>
    <mergeCell ref="S93:T93"/>
    <mergeCell ref="J94:K94"/>
    <mergeCell ref="P94:Q94"/>
    <mergeCell ref="S94:T94"/>
    <mergeCell ref="J95:K95"/>
    <mergeCell ref="P95:Q95"/>
    <mergeCell ref="S95:T95"/>
    <mergeCell ref="J97:K97"/>
    <mergeCell ref="P97:Q97"/>
    <mergeCell ref="S97:T97"/>
    <mergeCell ref="J98:K98"/>
    <mergeCell ref="P98:Q98"/>
    <mergeCell ref="S98:T98"/>
    <mergeCell ref="J99:K99"/>
    <mergeCell ref="P99:Q99"/>
    <mergeCell ref="S99:T99"/>
    <mergeCell ref="J100:K100"/>
    <mergeCell ref="P100:Q100"/>
    <mergeCell ref="S100:T100"/>
    <mergeCell ref="J101:K101"/>
    <mergeCell ref="P101:Q101"/>
    <mergeCell ref="S101:T101"/>
    <mergeCell ref="J102:K102"/>
    <mergeCell ref="P102:Q102"/>
    <mergeCell ref="S102:T102"/>
    <mergeCell ref="J103:K103"/>
    <mergeCell ref="P103:Q103"/>
    <mergeCell ref="S103:T103"/>
    <mergeCell ref="J104:K104"/>
    <mergeCell ref="P104:Q104"/>
    <mergeCell ref="S104:T104"/>
    <mergeCell ref="J105:K105"/>
    <mergeCell ref="P105:Q105"/>
    <mergeCell ref="S105:T105"/>
    <mergeCell ref="J106:K106"/>
    <mergeCell ref="P106:Q106"/>
    <mergeCell ref="S106:T106"/>
    <mergeCell ref="J107:K107"/>
    <mergeCell ref="P107:Q107"/>
    <mergeCell ref="S107:T107"/>
    <mergeCell ref="J108:K108"/>
    <mergeCell ref="P108:Q108"/>
    <mergeCell ref="S108:T108"/>
    <mergeCell ref="J109:K109"/>
    <mergeCell ref="P109:Q109"/>
    <mergeCell ref="S109:T109"/>
    <mergeCell ref="J110:K110"/>
    <mergeCell ref="P110:Q110"/>
    <mergeCell ref="S110:T110"/>
    <mergeCell ref="J111:K111"/>
    <mergeCell ref="P111:Q111"/>
    <mergeCell ref="S111:T111"/>
    <mergeCell ref="J112:K112"/>
    <mergeCell ref="P112:Q112"/>
    <mergeCell ref="S112:T112"/>
    <mergeCell ref="J113:K113"/>
    <mergeCell ref="P113:Q113"/>
    <mergeCell ref="S113:T113"/>
    <mergeCell ref="J114:K114"/>
    <mergeCell ref="P114:Q114"/>
    <mergeCell ref="S114:T114"/>
    <mergeCell ref="J115:K115"/>
    <mergeCell ref="P115:Q115"/>
    <mergeCell ref="S115:T115"/>
    <mergeCell ref="J116:K116"/>
    <mergeCell ref="P116:Q116"/>
    <mergeCell ref="S116:T116"/>
    <mergeCell ref="J117:K117"/>
    <mergeCell ref="P117:Q117"/>
    <mergeCell ref="S117:T117"/>
    <mergeCell ref="J118:K118"/>
    <mergeCell ref="P118:Q118"/>
    <mergeCell ref="S118:T118"/>
    <mergeCell ref="J119:K119"/>
    <mergeCell ref="P119:Q119"/>
    <mergeCell ref="S119:T119"/>
    <mergeCell ref="J120:K120"/>
    <mergeCell ref="P120:Q120"/>
    <mergeCell ref="S120:T120"/>
    <mergeCell ref="J121:K121"/>
    <mergeCell ref="P121:Q121"/>
    <mergeCell ref="S121:T121"/>
    <mergeCell ref="J122:K122"/>
    <mergeCell ref="P122:Q122"/>
    <mergeCell ref="S122:T122"/>
    <mergeCell ref="J123:K123"/>
    <mergeCell ref="P123:Q123"/>
    <mergeCell ref="S123:T123"/>
    <mergeCell ref="J124:K124"/>
    <mergeCell ref="P124:Q124"/>
    <mergeCell ref="S124:T124"/>
    <mergeCell ref="J125:K125"/>
    <mergeCell ref="P125:Q125"/>
    <mergeCell ref="S125:T125"/>
    <mergeCell ref="J126:K126"/>
    <mergeCell ref="P126:Q126"/>
    <mergeCell ref="S126:T126"/>
    <mergeCell ref="J127:K127"/>
    <mergeCell ref="P127:Q127"/>
    <mergeCell ref="S127:T127"/>
    <mergeCell ref="J129:K129"/>
    <mergeCell ref="P129:Q129"/>
    <mergeCell ref="S129:T129"/>
    <mergeCell ref="J131:K131"/>
    <mergeCell ref="P131:Q131"/>
    <mergeCell ref="S131:T131"/>
    <mergeCell ref="J133:K133"/>
    <mergeCell ref="P133:Q133"/>
    <mergeCell ref="S133:T133"/>
    <mergeCell ref="J135:K135"/>
    <mergeCell ref="P135:Q135"/>
    <mergeCell ref="S135:T135"/>
    <mergeCell ref="J137:K137"/>
    <mergeCell ref="P137:Q137"/>
    <mergeCell ref="S137:T137"/>
    <mergeCell ref="J139:K139"/>
    <mergeCell ref="P139:Q139"/>
    <mergeCell ref="S139:T139"/>
    <mergeCell ref="J141:K141"/>
    <mergeCell ref="P141:Q141"/>
    <mergeCell ref="S141:T141"/>
    <mergeCell ref="J142:K142"/>
    <mergeCell ref="P142:Q142"/>
    <mergeCell ref="S142:T142"/>
    <mergeCell ref="J144:K144"/>
    <mergeCell ref="P144:Q144"/>
    <mergeCell ref="S144:T144"/>
    <mergeCell ref="J145:K145"/>
    <mergeCell ref="P145:Q145"/>
    <mergeCell ref="S145:T145"/>
    <mergeCell ref="J146:K146"/>
    <mergeCell ref="P146:Q146"/>
    <mergeCell ref="S146:T146"/>
    <mergeCell ref="J148:K148"/>
    <mergeCell ref="P148:Q148"/>
    <mergeCell ref="S148:T148"/>
    <mergeCell ref="J149:K149"/>
    <mergeCell ref="P149:Q149"/>
    <mergeCell ref="S149:T149"/>
    <mergeCell ref="J151:K151"/>
    <mergeCell ref="P151:Q151"/>
    <mergeCell ref="S151:T151"/>
    <mergeCell ref="J152:K152"/>
    <mergeCell ref="P152:Q152"/>
    <mergeCell ref="S152:T152"/>
    <mergeCell ref="J154:K154"/>
    <mergeCell ref="P154:Q154"/>
    <mergeCell ref="S154:T154"/>
    <mergeCell ref="J156:K156"/>
    <mergeCell ref="P156:Q156"/>
    <mergeCell ref="S156:T156"/>
    <mergeCell ref="J158:K158"/>
    <mergeCell ref="P158:Q158"/>
    <mergeCell ref="S158:T158"/>
    <mergeCell ref="J168:K168"/>
    <mergeCell ref="P168:Q168"/>
    <mergeCell ref="S168:T168"/>
    <mergeCell ref="J160:K160"/>
    <mergeCell ref="P160:Q160"/>
    <mergeCell ref="S160:T160"/>
    <mergeCell ref="J162:K162"/>
    <mergeCell ref="P162:Q162"/>
    <mergeCell ref="S162:T162"/>
    <mergeCell ref="J163:K163"/>
    <mergeCell ref="P163:Q163"/>
    <mergeCell ref="S163:T163"/>
    <mergeCell ref="J170:K170"/>
    <mergeCell ref="P170:Q170"/>
    <mergeCell ref="S170:T170"/>
    <mergeCell ref="C12:C13"/>
    <mergeCell ref="D12:D13"/>
    <mergeCell ref="E12:E13"/>
    <mergeCell ref="J176:K176"/>
    <mergeCell ref="P176:Q176"/>
    <mergeCell ref="S176:T176"/>
    <mergeCell ref="J166:K166"/>
    <mergeCell ref="P166:Q166"/>
    <mergeCell ref="S166:T166"/>
    <mergeCell ref="J17:K17"/>
    <mergeCell ref="J20:K20"/>
    <mergeCell ref="J24:K24"/>
    <mergeCell ref="J26:K26"/>
    <mergeCell ref="S20:T20"/>
    <mergeCell ref="J147:K147"/>
    <mergeCell ref="J164:K164"/>
    <mergeCell ref="P164:Q164"/>
    <mergeCell ref="S164:T164"/>
    <mergeCell ref="A178:Y178"/>
    <mergeCell ref="A179:Y179"/>
    <mergeCell ref="J172:K172"/>
    <mergeCell ref="P172:Q172"/>
    <mergeCell ref="S172:T172"/>
    <mergeCell ref="J174:K174"/>
    <mergeCell ref="P174:Q174"/>
    <mergeCell ref="S174:T174"/>
    <mergeCell ref="A177:B177"/>
    <mergeCell ref="J177:K177"/>
    <mergeCell ref="O177:P177"/>
    <mergeCell ref="S177:T17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Sheet1</vt:lpstr>
      <vt:lpstr>page\x2dtotal</vt:lpstr>
      <vt:lpstr>page\x2dtotal\x2dmaster0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2023-05-29T11:10:54Z</dcterms:created>
  <dcterms:modified xsi:type="dcterms:W3CDTF">2023-07-13T11:36:07Z</dcterms:modified>
</cp:coreProperties>
</file>