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2\CONTRATACIÓN\PORTAL ESTADÍSTICAS\"/>
    </mc:Choice>
  </mc:AlternateContent>
  <xr:revisionPtr revIDLastSave="0" documentId="8_{722DBDD0-B69E-4A56-99FF-D6995B7AD23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IPOS DE CONTRATOS_TOTAL UPM" sheetId="1" r:id="rId1"/>
  </sheets>
  <externalReferences>
    <externalReference r:id="rId2"/>
    <externalReference r:id="rId3"/>
  </externalReferences>
  <definedNames>
    <definedName name="_xlnm.Print_Area" localSheetId="0">'TIPOS DE CONTRATOS_TOTAL UPM'!$A$1:$F$82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B52" i="1"/>
  <c r="E63" i="1"/>
  <c r="D63" i="1"/>
  <c r="C63" i="1"/>
  <c r="F63" i="1" s="1"/>
  <c r="B63" i="1"/>
  <c r="H62" i="1"/>
  <c r="G62" i="1"/>
  <c r="F62" i="1"/>
  <c r="H61" i="1"/>
  <c r="G61" i="1"/>
  <c r="F61" i="1"/>
  <c r="H60" i="1"/>
  <c r="G60" i="1"/>
  <c r="F60" i="1"/>
  <c r="H63" i="1" l="1"/>
  <c r="G63" i="1"/>
  <c r="D6" i="1"/>
  <c r="E6" i="1" s="1"/>
  <c r="B6" i="1"/>
  <c r="C6" i="1" l="1"/>
</calcChain>
</file>

<file path=xl/sharedStrings.xml><?xml version="1.0" encoding="utf-8"?>
<sst xmlns="http://schemas.openxmlformats.org/spreadsheetml/2006/main" count="27" uniqueCount="19">
  <si>
    <t>Tipo de Contrato</t>
  </si>
  <si>
    <t>Importe en Euros</t>
  </si>
  <si>
    <t>Porcentaje</t>
  </si>
  <si>
    <t>Número adjudicado</t>
  </si>
  <si>
    <t>Suministros</t>
  </si>
  <si>
    <t>Servicios</t>
  </si>
  <si>
    <t>Obras</t>
  </si>
  <si>
    <t>TOTAL</t>
  </si>
  <si>
    <t>Total general</t>
  </si>
  <si>
    <t>Contratos</t>
  </si>
  <si>
    <t>Contratos basados en AM</t>
  </si>
  <si>
    <t>Menores</t>
  </si>
  <si>
    <t>Privados</t>
  </si>
  <si>
    <t>Evolución</t>
  </si>
  <si>
    <t>% 2019-2020</t>
  </si>
  <si>
    <t>% 2029-2021</t>
  </si>
  <si>
    <t>% 2029-2022</t>
  </si>
  <si>
    <t>ESTADÍSTICAS POR TIPO DE CONTRATO 2022</t>
  </si>
  <si>
    <t>Formalizados (sin privados)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</si>
</sst>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10" fontId="0" fillId="0" borderId="1" xfId="0" applyNumberFormat="1" applyBorder="1"/>
    <xf numFmtId="0" fontId="4" fillId="0" borderId="1" xfId="0" applyFont="1" applyFill="1" applyBorder="1"/>
    <xf numFmtId="4" fontId="0" fillId="0" borderId="0" xfId="0" applyNumberFormat="1"/>
    <xf numFmtId="0" fontId="5" fillId="0" borderId="1" xfId="0" applyFont="1" applyFill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1" fillId="0" borderId="1" xfId="0" applyFont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4" fontId="0" fillId="0" borderId="1" xfId="0" applyNumberFormat="1" applyFont="1" applyBorder="1"/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1C-45AA-B9F0-1A408C5B312F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1C-45AA-B9F0-1A408C5B312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1C-45AA-B9F0-1A408C5B31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'TIPOS DE CONTRATOS_TOTAL UPM'!$A$3:$A$5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DE CONTRATOS_TOTAL UPM'!$B$3:$B$5</c:f>
              <c:numCache>
                <c:formatCode>#,##0.00</c:formatCode>
                <c:ptCount val="3"/>
                <c:pt idx="0">
                  <c:v>36459005.470000006</c:v>
                </c:pt>
                <c:pt idx="1">
                  <c:v>28405112.430826444</c:v>
                </c:pt>
                <c:pt idx="2">
                  <c:v>5653635.5300000003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1C-45AA-B9F0-1A408C5B3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0939736"/>
        <c:axId val="400945616"/>
      </c:barChart>
      <c:catAx>
        <c:axId val="400939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945616"/>
        <c:crosses val="autoZero"/>
        <c:auto val="1"/>
        <c:lblAlgn val="ctr"/>
        <c:lblOffset val="100"/>
        <c:noMultiLvlLbl val="0"/>
      </c:catAx>
      <c:valAx>
        <c:axId val="40094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939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15-4B85-81C0-16F99D5D0B70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15-4B85-81C0-16F99D5D0B7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15-4B85-81C0-16F99D5D0B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'TIPOS DE CONTRATOS_TOTAL UPM'!$A$3:$A$5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DE CONTRATOS_TOTAL UPM'!$E$3:$E$5</c:f>
              <c:numCache>
                <c:formatCode>0.00%</c:formatCode>
                <c:ptCount val="3"/>
                <c:pt idx="0">
                  <c:v>0.85067873303167418</c:v>
                </c:pt>
                <c:pt idx="1">
                  <c:v>9.1168091168091173E-2</c:v>
                </c:pt>
                <c:pt idx="2">
                  <c:v>5.8153175800234623E-2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15-4B85-81C0-16F99D5D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</a:t>
            </a:r>
            <a:r>
              <a:rPr lang="es-ES" baseline="0"/>
              <a:t> por año y tipo de contrato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50795436284753"/>
          <c:y val="0.17171296296296298"/>
          <c:w val="0.78711789597728854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'[1]TIPOS DE CONTRATOS_TOTAL UPM'!$A$42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'[1]TIPOS DE CONTRATOS_TOTAL UPM'!$B$41:$E$41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'[1]TIPOS DE CONTRATOS_TOTAL UPM'!$B$42:$E$42</c:f>
              <c:numCache>
                <c:formatCode>General</c:formatCode>
                <c:ptCount val="4"/>
                <c:pt idx="0">
                  <c:v>13082633.314999998</c:v>
                </c:pt>
                <c:pt idx="1">
                  <c:v>24678071.449999981</c:v>
                </c:pt>
                <c:pt idx="2">
                  <c:v>30338135.174000092</c:v>
                </c:pt>
                <c:pt idx="3">
                  <c:v>36459005.470000006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5-40F3-9A1B-C7030A98B6F5}"/>
            </c:ext>
          </c:extLst>
        </c:ser>
        <c:ser>
          <c:idx val="1"/>
          <c:order val="1"/>
          <c:tx>
            <c:strRef>
              <c:f>'[1]TIPOS DE CONTRATOS_TOTAL UPM'!$A$43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A86ED4"/>
            </a:solidFill>
            <a:ln>
              <a:noFill/>
            </a:ln>
            <a:effectLst/>
          </c:spPr>
          <c:invertIfNegative val="0"/>
          <c:cat>
            <c:numRef>
              <c:f>'[1]TIPOS DE CONTRATOS_TOTAL UPM'!$B$41:$E$41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'[1]TIPOS DE CONTRATOS_TOTAL UPM'!$B$43:$E$43</c:f>
              <c:numCache>
                <c:formatCode>General</c:formatCode>
                <c:ptCount val="4"/>
                <c:pt idx="0">
                  <c:v>19086796.900000002</c:v>
                </c:pt>
                <c:pt idx="1">
                  <c:v>13052032.469999999</c:v>
                </c:pt>
                <c:pt idx="2">
                  <c:v>11891193.78999999</c:v>
                </c:pt>
                <c:pt idx="3">
                  <c:v>28405112.430826444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5-40F3-9A1B-C7030A98B6F5}"/>
            </c:ext>
          </c:extLst>
        </c:ser>
        <c:ser>
          <c:idx val="2"/>
          <c:order val="2"/>
          <c:tx>
            <c:strRef>
              <c:f>'[1]TIPOS DE CONTRATOS_TOTAL UPM'!$A$44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'[1]TIPOS DE CONTRATOS_TOTAL UPM'!$B$41:$E$41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'[1]TIPOS DE CONTRATOS_TOTAL UPM'!$B$44:$E$44</c:f>
              <c:numCache>
                <c:formatCode>General</c:formatCode>
                <c:ptCount val="4"/>
                <c:pt idx="0">
                  <c:v>4365436.92</c:v>
                </c:pt>
                <c:pt idx="1">
                  <c:v>3837926.0700000003</c:v>
                </c:pt>
                <c:pt idx="2">
                  <c:v>5728014.1000000024</c:v>
                </c:pt>
                <c:pt idx="3">
                  <c:v>5653635.5300000003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5-40F3-9A1B-C7030A98B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202408"/>
        <c:axId val="477205544"/>
      </c:barChart>
      <c:catAx>
        <c:axId val="47720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5544"/>
        <c:crosses val="autoZero"/>
        <c:auto val="1"/>
        <c:lblAlgn val="ctr"/>
        <c:lblOffset val="100"/>
        <c:noMultiLvlLbl val="0"/>
      </c:catAx>
      <c:valAx>
        <c:axId val="47720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57150</xdr:rowOff>
    </xdr:from>
    <xdr:to>
      <xdr:col>6</xdr:col>
      <xdr:colOff>657225</xdr:colOff>
      <xdr:row>23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373380</xdr:colOff>
      <xdr:row>26</xdr:row>
      <xdr:rowOff>1270</xdr:rowOff>
    </xdr:from>
    <xdr:to>
      <xdr:col>4</xdr:col>
      <xdr:colOff>421640</xdr:colOff>
      <xdr:row>42</xdr:row>
      <xdr:rowOff>55880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5</xdr:col>
      <xdr:colOff>619125</xdr:colOff>
      <xdr:row>79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0C05C3-C2E0-4CDA-A00A-7657727E1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sther.alonso/ownCloud/Cuentas%20anuales%20upm%202022/CONTRATACI&#211;N/CUENTA%20GENERAL/Estad&#237;sticas_contratos%20adjudicados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sther.alonso/ownCloud/Cuentas%20anuales%20upm%202022/CONTRATACI&#211;N/CUENTA%20GENERAL/MEMORIA%202022%20OK/Estad&#237;sticas_contratos%20adjudicado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IPO DE CONTRATO_ADJ"/>
      <sheetName val="RESUMEN POR PROCEDIMIENTO_ADJ"/>
      <sheetName val="RESUMEN TOTA_ADJ"/>
      <sheetName val="ADJUDICADOS"/>
      <sheetName val="TIPOS DE CONTRATOS CONTRATACIÓN"/>
      <sheetName val="TIPOS DE CONTRATOS_TOTAL UPM"/>
      <sheetName val="menores"/>
      <sheetName val="FICHERO MENORES CÁMARA"/>
      <sheetName val="FICHERO CONTRATOS CÁMARA_basado"/>
      <sheetName val="RESUMEN PRIVADOS"/>
      <sheetName val="Privados 1_2_3_4T"/>
    </sheetNames>
    <sheetDataSet>
      <sheetData sheetId="0"/>
      <sheetData sheetId="1"/>
      <sheetData sheetId="2"/>
      <sheetData sheetId="3"/>
      <sheetData sheetId="4"/>
      <sheetData sheetId="5">
        <row r="41">
          <cell r="B41">
            <v>2019</v>
          </cell>
          <cell r="C41">
            <v>2020</v>
          </cell>
          <cell r="D41">
            <v>2021</v>
          </cell>
          <cell r="E41">
            <v>2022</v>
          </cell>
        </row>
        <row r="42">
          <cell r="A42" t="str">
            <v>Suministros</v>
          </cell>
          <cell r="B42">
            <v>13082633.314999998</v>
          </cell>
          <cell r="C42">
            <v>24678071.449999981</v>
          </cell>
          <cell r="D42">
            <v>30338135.174000092</v>
          </cell>
          <cell r="E42">
            <v>36459005.470000006</v>
          </cell>
        </row>
        <row r="43">
          <cell r="A43" t="str">
            <v>Servicios</v>
          </cell>
          <cell r="B43">
            <v>19086796.900000002</v>
          </cell>
          <cell r="C43">
            <v>13052032.469999999</v>
          </cell>
          <cell r="D43">
            <v>11891193.78999999</v>
          </cell>
          <cell r="E43">
            <v>28405112.430826444</v>
          </cell>
        </row>
        <row r="44">
          <cell r="A44" t="str">
            <v>Obras</v>
          </cell>
          <cell r="B44">
            <v>4365436.92</v>
          </cell>
          <cell r="C44">
            <v>3837926.0700000003</v>
          </cell>
          <cell r="D44">
            <v>5728014.1000000024</v>
          </cell>
          <cell r="E44">
            <v>5653635.5300000003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IPO DE CONTRATO_ADJ"/>
      <sheetName val="RESUMEN POR PROCEDIMIENTO_ADJ"/>
      <sheetName val="RESUMEN TOTA_ADJ"/>
      <sheetName val="ADJUDICADOS"/>
      <sheetName val="TIPOS DE CONTRATOS CONTRATACIÓN"/>
      <sheetName val="TIPOS DE CONTRATOS_TOTAL UPM"/>
      <sheetName val="menores"/>
      <sheetName val="FICHERO MENORES CÁMARA"/>
      <sheetName val="FICHERO CONTRATOS CÁMARA_basado"/>
      <sheetName val="RESUMEN PRIVADOS"/>
      <sheetName val="Privados 1_2_3_4T"/>
    </sheetNames>
    <sheetDataSet>
      <sheetData sheetId="0"/>
      <sheetData sheetId="1"/>
      <sheetData sheetId="2"/>
      <sheetData sheetId="3"/>
      <sheetData sheetId="4"/>
      <sheetData sheetId="5">
        <row r="42">
          <cell r="B42">
            <v>13082633.314999998</v>
          </cell>
          <cell r="C42">
            <v>24678071.449999981</v>
          </cell>
          <cell r="D42">
            <v>30338135.174000092</v>
          </cell>
          <cell r="E42">
            <v>36459005.470000006</v>
          </cell>
        </row>
        <row r="43">
          <cell r="B43">
            <v>19086796.900000002</v>
          </cell>
          <cell r="C43">
            <v>13052032.469999999</v>
          </cell>
          <cell r="D43">
            <v>11891193.78999999</v>
          </cell>
          <cell r="E43">
            <v>28405112.430826444</v>
          </cell>
        </row>
        <row r="44">
          <cell r="B44">
            <v>4365436.92</v>
          </cell>
          <cell r="C44">
            <v>3837926.0700000003</v>
          </cell>
          <cell r="D44">
            <v>5728014.1000000024</v>
          </cell>
          <cell r="E44">
            <v>5653635.5300000003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topLeftCell="A55" zoomScaleNormal="100" workbookViewId="0">
      <selection activeCell="K59" sqref="K59"/>
    </sheetView>
  </sheetViews>
  <sheetFormatPr baseColWidth="10" defaultRowHeight="15" x14ac:dyDescent="0.25"/>
  <cols>
    <col min="1" max="1" width="23.7109375" customWidth="1"/>
    <col min="2" max="2" width="16.28515625" bestFit="1" customWidth="1"/>
    <col min="3" max="3" width="14.85546875" customWidth="1"/>
    <col min="4" max="4" width="16.28515625" customWidth="1"/>
    <col min="5" max="5" width="13.28515625" customWidth="1"/>
    <col min="6" max="6" width="11.7109375" bestFit="1" customWidth="1"/>
    <col min="9" max="10" width="12.7109375" bestFit="1" customWidth="1"/>
    <col min="12" max="12" width="16.28515625" bestFit="1" customWidth="1"/>
    <col min="16" max="16" width="12.7109375" bestFit="1" customWidth="1"/>
  </cols>
  <sheetData>
    <row r="1" spans="1:16" x14ac:dyDescent="0.25">
      <c r="A1" s="17" t="s">
        <v>17</v>
      </c>
    </row>
    <row r="2" spans="1:16" x14ac:dyDescent="0.25">
      <c r="A2" s="1" t="s">
        <v>0</v>
      </c>
      <c r="B2" s="1" t="s">
        <v>1</v>
      </c>
      <c r="C2" s="2" t="s">
        <v>2</v>
      </c>
      <c r="D2" s="1" t="s">
        <v>3</v>
      </c>
      <c r="E2" s="2" t="s">
        <v>2</v>
      </c>
    </row>
    <row r="3" spans="1:16" ht="15.75" x14ac:dyDescent="0.25">
      <c r="A3" s="3" t="s">
        <v>4</v>
      </c>
      <c r="B3" s="4">
        <v>36459005.470000006</v>
      </c>
      <c r="C3" s="5">
        <v>0.5170188171942266</v>
      </c>
      <c r="D3" s="6">
        <v>5076</v>
      </c>
      <c r="E3" s="5">
        <v>0.85067873303167418</v>
      </c>
      <c r="I3" s="7"/>
    </row>
    <row r="4" spans="1:16" ht="15.75" x14ac:dyDescent="0.25">
      <c r="A4" s="3" t="s">
        <v>5</v>
      </c>
      <c r="B4" s="4">
        <v>28405112.430826444</v>
      </c>
      <c r="C4" s="5">
        <v>0.40280796039099714</v>
      </c>
      <c r="D4" s="6">
        <v>544</v>
      </c>
      <c r="E4" s="5">
        <v>9.1168091168091173E-2</v>
      </c>
      <c r="I4" s="7"/>
      <c r="P4" s="7"/>
    </row>
    <row r="5" spans="1:16" ht="15.75" x14ac:dyDescent="0.25">
      <c r="A5" s="3" t="s">
        <v>6</v>
      </c>
      <c r="B5" s="4">
        <v>5653635.5300000003</v>
      </c>
      <c r="C5" s="5">
        <v>8.0173222414776243E-2</v>
      </c>
      <c r="D5" s="6">
        <v>347</v>
      </c>
      <c r="E5" s="5">
        <v>5.8153175800234623E-2</v>
      </c>
      <c r="I5" s="7"/>
      <c r="P5" s="7"/>
    </row>
    <row r="6" spans="1:16" ht="15.75" x14ac:dyDescent="0.25">
      <c r="A6" s="8" t="s">
        <v>7</v>
      </c>
      <c r="B6" s="9">
        <f>SUM(B3:B5)</f>
        <v>70517753.430826455</v>
      </c>
      <c r="C6" s="10">
        <f>SUM(C3:C5)</f>
        <v>1</v>
      </c>
      <c r="D6" s="11">
        <f>SUM(D3:D5)</f>
        <v>5967</v>
      </c>
      <c r="E6" s="10">
        <f>(D6/$D$6)</f>
        <v>1</v>
      </c>
      <c r="I6" s="7"/>
      <c r="P6" s="7"/>
    </row>
    <row r="7" spans="1:16" x14ac:dyDescent="0.25">
      <c r="P7" s="7"/>
    </row>
    <row r="8" spans="1:16" x14ac:dyDescent="0.25">
      <c r="P8" s="7"/>
    </row>
    <row r="9" spans="1:16" x14ac:dyDescent="0.25">
      <c r="P9" s="7"/>
    </row>
    <row r="10" spans="1:16" x14ac:dyDescent="0.25">
      <c r="A10" s="12"/>
    </row>
    <row r="11" spans="1:16" ht="15.75" x14ac:dyDescent="0.25">
      <c r="A11" s="13"/>
    </row>
    <row r="12" spans="1:16" ht="15.75" x14ac:dyDescent="0.25">
      <c r="A12" s="13"/>
    </row>
    <row r="13" spans="1:16" ht="15.75" x14ac:dyDescent="0.25">
      <c r="A13" s="13"/>
    </row>
    <row r="14" spans="1:16" ht="15.75" x14ac:dyDescent="0.25">
      <c r="A14" s="13"/>
    </row>
    <row r="47" spans="1:3" x14ac:dyDescent="0.25">
      <c r="A47" s="1" t="s">
        <v>9</v>
      </c>
      <c r="B47" s="1" t="s">
        <v>1</v>
      </c>
      <c r="C47" s="1" t="s">
        <v>3</v>
      </c>
    </row>
    <row r="48" spans="1:3" ht="15.75" x14ac:dyDescent="0.25">
      <c r="A48" s="3" t="s">
        <v>18</v>
      </c>
      <c r="B48" s="4">
        <v>53605885.640826441</v>
      </c>
      <c r="C48" s="3">
        <v>281</v>
      </c>
    </row>
    <row r="49" spans="1:8" ht="15.75" x14ac:dyDescent="0.25">
      <c r="A49" s="3" t="s">
        <v>10</v>
      </c>
      <c r="B49" s="4">
        <v>5447492.3099999996</v>
      </c>
      <c r="C49" s="3">
        <v>4161</v>
      </c>
    </row>
    <row r="50" spans="1:8" ht="15.75" x14ac:dyDescent="0.25">
      <c r="A50" s="3" t="s">
        <v>11</v>
      </c>
      <c r="B50" s="4">
        <v>11132017.770000001</v>
      </c>
      <c r="C50" s="3">
        <v>1487</v>
      </c>
    </row>
    <row r="51" spans="1:8" ht="15.75" x14ac:dyDescent="0.25">
      <c r="A51" s="3" t="s">
        <v>12</v>
      </c>
      <c r="B51" s="14">
        <v>332357.70999999996</v>
      </c>
      <c r="C51" s="3">
        <v>38</v>
      </c>
    </row>
    <row r="52" spans="1:8" x14ac:dyDescent="0.25">
      <c r="A52" s="1" t="s">
        <v>8</v>
      </c>
      <c r="B52" s="15">
        <f>SUM(B48:B51)</f>
        <v>70517753.43082644</v>
      </c>
      <c r="C52" s="16">
        <f>SUM(C48:C51)</f>
        <v>5967</v>
      </c>
    </row>
    <row r="58" spans="1:8" x14ac:dyDescent="0.25">
      <c r="A58" t="s">
        <v>13</v>
      </c>
    </row>
    <row r="59" spans="1:8" x14ac:dyDescent="0.25">
      <c r="A59" s="1" t="s">
        <v>0</v>
      </c>
      <c r="B59" s="1">
        <v>2019</v>
      </c>
      <c r="C59" s="1">
        <v>2020</v>
      </c>
      <c r="D59" s="1">
        <v>2021</v>
      </c>
      <c r="E59" s="1">
        <v>2022</v>
      </c>
      <c r="F59" s="1" t="s">
        <v>14</v>
      </c>
      <c r="G59" s="1" t="s">
        <v>15</v>
      </c>
      <c r="H59" s="1" t="s">
        <v>16</v>
      </c>
    </row>
    <row r="60" spans="1:8" ht="15.75" x14ac:dyDescent="0.25">
      <c r="A60" s="3" t="s">
        <v>4</v>
      </c>
      <c r="B60" s="4">
        <v>13082633.314999998</v>
      </c>
      <c r="C60" s="4">
        <v>24678071.449999981</v>
      </c>
      <c r="D60" s="4">
        <v>30338135.174000092</v>
      </c>
      <c r="E60" s="4">
        <v>36459005.470000006</v>
      </c>
      <c r="F60" s="5">
        <f>(C60-B60)/B60</f>
        <v>0.88632294858445215</v>
      </c>
      <c r="G60" s="5">
        <f>(D60-B60)/B60</f>
        <v>1.3189624323732791</v>
      </c>
      <c r="H60" s="5">
        <f>(E60-B60)/B60</f>
        <v>1.7868246852258438</v>
      </c>
    </row>
    <row r="61" spans="1:8" ht="15.75" x14ac:dyDescent="0.25">
      <c r="A61" s="3" t="s">
        <v>5</v>
      </c>
      <c r="B61" s="4">
        <v>19086796.900000002</v>
      </c>
      <c r="C61" s="4">
        <v>13052032.469999999</v>
      </c>
      <c r="D61" s="4">
        <v>11891193.78999999</v>
      </c>
      <c r="E61" s="4">
        <v>28405112.430826444</v>
      </c>
      <c r="F61" s="5">
        <f t="shared" ref="F61:F63" si="0">(C61-B61)/B61</f>
        <v>-0.31617481244325507</v>
      </c>
      <c r="G61" s="5">
        <f t="shared" ref="G61:G63" si="1">(D61-B61)/B61</f>
        <v>-0.37699374849008904</v>
      </c>
      <c r="H61" s="5">
        <f t="shared" ref="H61:H63" si="2">(E61-B61)/B61</f>
        <v>0.48820740219782194</v>
      </c>
    </row>
    <row r="62" spans="1:8" ht="15.75" x14ac:dyDescent="0.25">
      <c r="A62" s="3" t="s">
        <v>6</v>
      </c>
      <c r="B62" s="4">
        <v>4365436.92</v>
      </c>
      <c r="C62" s="4">
        <v>3837926.0700000003</v>
      </c>
      <c r="D62" s="4">
        <v>5728014.1000000024</v>
      </c>
      <c r="E62" s="4">
        <v>5653635.5300000003</v>
      </c>
      <c r="F62" s="5">
        <f t="shared" si="0"/>
        <v>-0.12083804202581391</v>
      </c>
      <c r="G62" s="5">
        <f t="shared" si="1"/>
        <v>0.31212847762326673</v>
      </c>
      <c r="H62" s="5">
        <f t="shared" si="2"/>
        <v>0.29509041903645244</v>
      </c>
    </row>
    <row r="63" spans="1:8" ht="15.75" x14ac:dyDescent="0.25">
      <c r="A63" s="8" t="s">
        <v>7</v>
      </c>
      <c r="B63" s="9">
        <f>SUM(B60:B62)</f>
        <v>36534867.134999998</v>
      </c>
      <c r="C63" s="9">
        <f t="shared" ref="C63:D63" si="3">SUM(C60:C62)</f>
        <v>41568029.98999998</v>
      </c>
      <c r="D63" s="9">
        <f t="shared" si="3"/>
        <v>47957343.064000085</v>
      </c>
      <c r="E63" s="9">
        <f>SUM(E60:E62)</f>
        <v>70517753.430826455</v>
      </c>
      <c r="F63" s="10">
        <f t="shared" si="0"/>
        <v>0.13776327244880734</v>
      </c>
      <c r="G63" s="10">
        <f t="shared" si="1"/>
        <v>0.31264588664830484</v>
      </c>
      <c r="H63" s="10">
        <f t="shared" si="2"/>
        <v>0.93014944245605946</v>
      </c>
    </row>
  </sheetData>
  <pageMargins left="0.11811023622047245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&amp;L&amp;G&amp;CESTADÍSTICAS POR TIPO DE CONTRATO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TIPOS DE CONTRATOS_TOTAL UPM</vt:lpstr>
      <vt:lpstr>'TIPOS DE CONTRATOS_TOTAL UPM'!Área_de_impresión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Esther Alonso</cp:lastModifiedBy>
  <cp:lastPrinted>2022-04-26T06:30:40Z</cp:lastPrinted>
  <dcterms:created xsi:type="dcterms:W3CDTF">2022-04-25T15:26:49Z</dcterms:created>
  <dcterms:modified xsi:type="dcterms:W3CDTF">2023-07-26T10:18:30Z</dcterms:modified>
</cp:coreProperties>
</file>