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d:\usuarios\esther.lopez\Desktop\"/>
    </mc:Choice>
  </mc:AlternateContent>
  <xr:revisionPtr revIDLastSave="0" documentId="13_ncr:1_{8783144E-1D66-432E-B0CB-328B1AE071FA}" xr6:coauthVersionLast="36" xr6:coauthVersionMax="36" xr10:uidLastSave="{00000000-0000-0000-0000-000000000000}"/>
  <bookViews>
    <workbookView xWindow="0" yWindow="0" windowWidth="19140" windowHeight="4395" xr2:uid="{00000000-000D-0000-FFFF-FFFF00000000}"/>
  </bookViews>
  <sheets>
    <sheet name="2022" sheetId="1" r:id="rId1"/>
  </sheets>
  <definedNames>
    <definedName name="aaa">#REF!</definedName>
    <definedName name="CONSULTA_2004">#REF!</definedName>
    <definedName name="CONSULTA_2006">#REF!</definedName>
    <definedName name="Consulta1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2" i="1"/>
  <c r="E11" i="1"/>
  <c r="E10" i="1"/>
  <c r="E9" i="1"/>
  <c r="E8" i="1"/>
  <c r="E7" i="1"/>
  <c r="E6" i="1"/>
  <c r="D5" i="1"/>
  <c r="D13" i="1" s="1"/>
  <c r="C5" i="1"/>
  <c r="C13" i="1" s="1"/>
  <c r="E13" i="1" l="1"/>
  <c r="E21" i="1" s="1"/>
  <c r="C27" i="1" s="1"/>
  <c r="E5" i="1"/>
</calcChain>
</file>

<file path=xl/sharedStrings.xml><?xml version="1.0" encoding="utf-8"?>
<sst xmlns="http://schemas.openxmlformats.org/spreadsheetml/2006/main" count="25" uniqueCount="25">
  <si>
    <t>CÁCULO DEL DÉFICIT O SUPERÁVIT  SEGÚN LEY DE ESTABILIDAD</t>
  </si>
  <si>
    <t>Conceptos</t>
  </si>
  <si>
    <t>Derechos Reconocidos Netos</t>
  </si>
  <si>
    <t>Obligaciones Reconocidas Netas</t>
  </si>
  <si>
    <t>Importes</t>
  </si>
  <si>
    <t>1. (+) Operaciones no financieras</t>
  </si>
  <si>
    <t xml:space="preserve">CAPITULO  I </t>
  </si>
  <si>
    <t>CAPITULO  II</t>
  </si>
  <si>
    <t>CAPITULO  III</t>
  </si>
  <si>
    <t>CAPITULO  IV</t>
  </si>
  <si>
    <t>CAPITULO  V</t>
  </si>
  <si>
    <t>CAPITULO  VI</t>
  </si>
  <si>
    <t>CAPITULO  VII</t>
  </si>
  <si>
    <t>SALDO PRESUPUESTARIO NO FINANCIERO</t>
  </si>
  <si>
    <t>+/-</t>
  </si>
  <si>
    <t xml:space="preserve">Ajustes SEC </t>
  </si>
  <si>
    <t>(+)Intereses (411)</t>
  </si>
  <si>
    <t>(-)Intereses (411)</t>
  </si>
  <si>
    <t>(+) Acreedores por periodificación de gastos presupuestarios (411)</t>
  </si>
  <si>
    <t>(-) Acreedores por periodificación de gastos presupuestarios (411)</t>
  </si>
  <si>
    <t>(+) Acreedores por operaciones pendientes de aplicar a Presupuesto (413)</t>
  </si>
  <si>
    <t>(-) Acreedores por operaciones pendientes de aplicar a Presupuesto (413)</t>
  </si>
  <si>
    <t>SUPERÁVIT O DÉFICIT  PRESUPUESTARIO</t>
  </si>
  <si>
    <t>De incluir el ajuste por conversión al criterio de caja de los precios públicos, reflejados en el Capítulo 3 de ingresos, habría</t>
  </si>
  <si>
    <t>que hacer un ajuste negativo de 146.291,24 €, situándose el Supéravit en 35.519.654,56 €.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</si>
</sst>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80001220740379042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1" fillId="0" borderId="0" xfId="0" applyNumberFormat="1" applyFont="1"/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/>
    </xf>
    <xf numFmtId="4" fontId="4" fillId="3" borderId="12" xfId="0" applyNumberFormat="1" applyFont="1" applyFill="1" applyBorder="1" applyAlignment="1">
      <alignment vertical="center"/>
    </xf>
    <xf numFmtId="4" fontId="4" fillId="3" borderId="12" xfId="0" applyNumberFormat="1" applyFont="1" applyFill="1" applyBorder="1" applyAlignment="1">
      <alignment horizontal="right" vertical="center"/>
    </xf>
    <xf numFmtId="0" fontId="1" fillId="3" borderId="13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/>
    </xf>
    <xf numFmtId="4" fontId="4" fillId="3" borderId="5" xfId="0" applyNumberFormat="1" applyFont="1" applyFill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4" fontId="1" fillId="0" borderId="17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4" fontId="4" fillId="3" borderId="23" xfId="0" applyNumberFormat="1" applyFont="1" applyFill="1" applyBorder="1" applyAlignment="1">
      <alignment horizontal="righ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3" borderId="12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1485257</xdr:colOff>
      <xdr:row>1</xdr:row>
      <xdr:rowOff>171450</xdr:rowOff>
    </xdr:to>
    <xdr:pic>
      <xdr:nvPicPr>
        <xdr:cNvPr id="2" name="Imagen 1" descr="UPM_CAMPU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07507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showGridLines="0" tabSelected="1" topLeftCell="A16" workbookViewId="0">
      <selection activeCell="H21" sqref="H21"/>
    </sheetView>
  </sheetViews>
  <sheetFormatPr baseColWidth="10" defaultColWidth="11.42578125" defaultRowHeight="15" x14ac:dyDescent="0.25"/>
  <cols>
    <col min="1" max="1" width="3.140625" style="1" bestFit="1" customWidth="1"/>
    <col min="2" max="2" width="58.7109375" style="1" customWidth="1"/>
    <col min="3" max="3" width="16.28515625" style="1" customWidth="1"/>
    <col min="4" max="4" width="16.140625" style="1" customWidth="1"/>
    <col min="5" max="5" width="16.5703125" style="1" customWidth="1"/>
    <col min="6" max="6" width="12.7109375" style="1" bestFit="1" customWidth="1"/>
    <col min="7" max="7" width="13.7109375" style="1" bestFit="1" customWidth="1"/>
    <col min="8" max="8" width="12.7109375" style="1" bestFit="1" customWidth="1"/>
    <col min="9" max="16384" width="11.42578125" style="1"/>
  </cols>
  <sheetData>
    <row r="1" spans="1:8" ht="102" customHeight="1" x14ac:dyDescent="0.25"/>
    <row r="2" spans="1:8" s="2" customFormat="1" ht="38.25" customHeight="1" thickBot="1" x14ac:dyDescent="0.3">
      <c r="A2" s="34" t="s">
        <v>0</v>
      </c>
      <c r="B2" s="34"/>
      <c r="C2" s="35"/>
      <c r="D2" s="34"/>
      <c r="E2" s="34"/>
    </row>
    <row r="3" spans="1:8" ht="45.75" thickBot="1" x14ac:dyDescent="0.3">
      <c r="A3" s="36" t="s">
        <v>1</v>
      </c>
      <c r="B3" s="37"/>
      <c r="C3" s="3" t="s">
        <v>2</v>
      </c>
      <c r="D3" s="4" t="s">
        <v>3</v>
      </c>
      <c r="E3" s="5" t="s">
        <v>4</v>
      </c>
    </row>
    <row r="4" spans="1:8" ht="15.75" thickBot="1" x14ac:dyDescent="0.3">
      <c r="A4" s="38"/>
      <c r="B4" s="39"/>
      <c r="C4" s="6">
        <v>2022</v>
      </c>
      <c r="D4" s="6">
        <v>2022</v>
      </c>
      <c r="E4" s="6">
        <v>2022</v>
      </c>
    </row>
    <row r="5" spans="1:8" ht="17.100000000000001" customHeight="1" x14ac:dyDescent="0.25">
      <c r="A5" s="40" t="s">
        <v>5</v>
      </c>
      <c r="B5" s="41"/>
      <c r="C5" s="7">
        <f>C8+C9+C10+C11+C12</f>
        <v>393912983.11000001</v>
      </c>
      <c r="D5" s="8">
        <f>D12+D11+D10+D9+D8+D7+D6</f>
        <v>356838406.94</v>
      </c>
      <c r="E5" s="8">
        <f>C5-D5</f>
        <v>37074576.170000017</v>
      </c>
      <c r="G5" s="9"/>
    </row>
    <row r="6" spans="1:8" ht="17.100000000000001" customHeight="1" x14ac:dyDescent="0.25">
      <c r="A6" s="10"/>
      <c r="B6" s="11" t="s">
        <v>6</v>
      </c>
      <c r="C6" s="12">
        <v>0</v>
      </c>
      <c r="D6" s="13">
        <v>219422784.09</v>
      </c>
      <c r="E6" s="13">
        <f t="shared" ref="E6:E12" si="0">C6-D6</f>
        <v>-219422784.09</v>
      </c>
    </row>
    <row r="7" spans="1:8" ht="17.100000000000001" customHeight="1" x14ac:dyDescent="0.25">
      <c r="A7" s="10"/>
      <c r="B7" s="11" t="s">
        <v>7</v>
      </c>
      <c r="C7" s="12">
        <v>0</v>
      </c>
      <c r="D7" s="13">
        <v>43065601</v>
      </c>
      <c r="E7" s="13">
        <f t="shared" si="0"/>
        <v>-43065601</v>
      </c>
    </row>
    <row r="8" spans="1:8" ht="17.100000000000001" customHeight="1" x14ac:dyDescent="0.25">
      <c r="A8" s="10"/>
      <c r="B8" s="11" t="s">
        <v>8</v>
      </c>
      <c r="C8" s="12">
        <v>72247163.019999996</v>
      </c>
      <c r="D8" s="13">
        <v>183176.49</v>
      </c>
      <c r="E8" s="13">
        <f t="shared" si="0"/>
        <v>72063986.530000001</v>
      </c>
    </row>
    <row r="9" spans="1:8" ht="17.100000000000001" customHeight="1" x14ac:dyDescent="0.25">
      <c r="A9" s="10"/>
      <c r="B9" s="11" t="s">
        <v>9</v>
      </c>
      <c r="C9" s="12">
        <v>226303805.91</v>
      </c>
      <c r="D9" s="13">
        <v>14373874.99</v>
      </c>
      <c r="E9" s="13">
        <f t="shared" si="0"/>
        <v>211929930.91999999</v>
      </c>
    </row>
    <row r="10" spans="1:8" ht="17.100000000000001" customHeight="1" x14ac:dyDescent="0.25">
      <c r="A10" s="10"/>
      <c r="B10" s="11" t="s">
        <v>10</v>
      </c>
      <c r="C10" s="12">
        <v>2077966.85</v>
      </c>
      <c r="D10" s="13">
        <v>0</v>
      </c>
      <c r="E10" s="13">
        <f t="shared" si="0"/>
        <v>2077966.85</v>
      </c>
      <c r="G10" s="9"/>
    </row>
    <row r="11" spans="1:8" ht="17.100000000000001" customHeight="1" x14ac:dyDescent="0.25">
      <c r="A11" s="10"/>
      <c r="B11" s="11" t="s">
        <v>11</v>
      </c>
      <c r="C11" s="12">
        <v>0</v>
      </c>
      <c r="D11" s="13">
        <v>79750349.310000002</v>
      </c>
      <c r="E11" s="13">
        <f t="shared" si="0"/>
        <v>-79750349.310000002</v>
      </c>
    </row>
    <row r="12" spans="1:8" ht="17.100000000000001" customHeight="1" thickBot="1" x14ac:dyDescent="0.3">
      <c r="A12" s="10"/>
      <c r="B12" s="11" t="s">
        <v>12</v>
      </c>
      <c r="C12" s="12">
        <v>93284047.329999998</v>
      </c>
      <c r="D12" s="13">
        <v>42621.06</v>
      </c>
      <c r="E12" s="13">
        <f t="shared" si="0"/>
        <v>93241426.269999996</v>
      </c>
      <c r="G12" s="9"/>
      <c r="H12" s="9"/>
    </row>
    <row r="13" spans="1:8" ht="24" customHeight="1" thickBot="1" x14ac:dyDescent="0.3">
      <c r="A13" s="42" t="s">
        <v>13</v>
      </c>
      <c r="B13" s="42"/>
      <c r="C13" s="14">
        <f>C5</f>
        <v>393912983.11000001</v>
      </c>
      <c r="D13" s="14">
        <f>D5</f>
        <v>356838406.94</v>
      </c>
      <c r="E13" s="15">
        <f>C13-D13</f>
        <v>37074576.170000017</v>
      </c>
      <c r="F13" s="9"/>
      <c r="G13" s="9"/>
    </row>
    <row r="14" spans="1:8" ht="26.25" customHeight="1" thickBot="1" x14ac:dyDescent="0.3">
      <c r="A14" s="16" t="s">
        <v>14</v>
      </c>
      <c r="B14" s="17" t="s">
        <v>15</v>
      </c>
      <c r="C14" s="18"/>
      <c r="D14" s="18"/>
      <c r="E14" s="19">
        <f>E20+E19+E16+E15+E17+E18</f>
        <v>-1408630.3699999996</v>
      </c>
      <c r="F14" s="9"/>
    </row>
    <row r="15" spans="1:8" ht="17.100000000000001" customHeight="1" x14ac:dyDescent="0.25">
      <c r="A15" s="43" t="s">
        <v>16</v>
      </c>
      <c r="B15" s="44"/>
      <c r="C15" s="20"/>
      <c r="D15" s="20"/>
      <c r="E15" s="21">
        <v>6618.79</v>
      </c>
      <c r="F15" s="9"/>
    </row>
    <row r="16" spans="1:8" ht="17.100000000000001" customHeight="1" x14ac:dyDescent="0.25">
      <c r="A16" s="45" t="s">
        <v>17</v>
      </c>
      <c r="B16" s="46"/>
      <c r="C16" s="11"/>
      <c r="D16" s="11"/>
      <c r="E16" s="21">
        <v>-5169.76</v>
      </c>
    </row>
    <row r="17" spans="1:7" ht="17.100000000000001" customHeight="1" x14ac:dyDescent="0.25">
      <c r="A17" s="27" t="s">
        <v>18</v>
      </c>
      <c r="B17" s="28"/>
      <c r="C17" s="22"/>
      <c r="D17" s="22"/>
      <c r="E17" s="21">
        <v>3066046.29</v>
      </c>
    </row>
    <row r="18" spans="1:7" ht="17.100000000000001" customHeight="1" x14ac:dyDescent="0.25">
      <c r="A18" s="27" t="s">
        <v>19</v>
      </c>
      <c r="B18" s="28"/>
      <c r="C18" s="22"/>
      <c r="D18" s="22"/>
      <c r="E18" s="21">
        <v>-3979519.5399999996</v>
      </c>
    </row>
    <row r="19" spans="1:7" ht="17.100000000000001" customHeight="1" x14ac:dyDescent="0.25">
      <c r="A19" s="23" t="s">
        <v>20</v>
      </c>
      <c r="B19" s="22"/>
      <c r="C19" s="22"/>
      <c r="D19" s="22"/>
      <c r="E19" s="21">
        <v>40805.269999999997</v>
      </c>
    </row>
    <row r="20" spans="1:7" ht="17.100000000000001" customHeight="1" x14ac:dyDescent="0.25">
      <c r="A20" s="29" t="s">
        <v>21</v>
      </c>
      <c r="B20" s="30"/>
      <c r="C20" s="30"/>
      <c r="D20" s="31"/>
      <c r="E20" s="21">
        <v>-537411.42000000004</v>
      </c>
    </row>
    <row r="21" spans="1:7" ht="27" customHeight="1" thickBot="1" x14ac:dyDescent="0.3">
      <c r="A21" s="32" t="s">
        <v>22</v>
      </c>
      <c r="B21" s="33"/>
      <c r="C21" s="24"/>
      <c r="D21" s="25"/>
      <c r="E21" s="26">
        <f>E14+E13</f>
        <v>35665945.800000019</v>
      </c>
      <c r="G21" s="9"/>
    </row>
    <row r="22" spans="1:7" ht="9.75" customHeight="1" x14ac:dyDescent="0.25">
      <c r="C22" s="9"/>
    </row>
    <row r="23" spans="1:7" x14ac:dyDescent="0.25">
      <c r="A23" s="1" t="s">
        <v>23</v>
      </c>
    </row>
    <row r="24" spans="1:7" x14ac:dyDescent="0.25">
      <c r="A24" s="1" t="s">
        <v>24</v>
      </c>
    </row>
    <row r="26" spans="1:7" x14ac:dyDescent="0.25">
      <c r="E26" s="9"/>
    </row>
    <row r="27" spans="1:7" hidden="1" x14ac:dyDescent="0.25">
      <c r="B27" s="9"/>
      <c r="C27" s="9">
        <f>E21-146291.24</f>
        <v>35519654.560000017</v>
      </c>
    </row>
    <row r="28" spans="1:7" x14ac:dyDescent="0.25">
      <c r="B28" s="9"/>
      <c r="C28" s="9"/>
      <c r="G28" s="9"/>
    </row>
    <row r="30" spans="1:7" x14ac:dyDescent="0.25">
      <c r="C30" s="9"/>
    </row>
  </sheetData>
  <mergeCells count="10">
    <mergeCell ref="A17:B17"/>
    <mergeCell ref="A18:B18"/>
    <mergeCell ref="A20:D20"/>
    <mergeCell ref="A21:B21"/>
    <mergeCell ref="A2:E2"/>
    <mergeCell ref="A3:B4"/>
    <mergeCell ref="A5:B5"/>
    <mergeCell ref="A13:B13"/>
    <mergeCell ref="A15:B15"/>
    <mergeCell ref="A16:B16"/>
  </mergeCells>
  <pageMargins left="1.3779527559055118" right="0.70866141732283472" top="0.15748031496062992" bottom="0.15748031496062992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ester.lopez</dc:creator>
  <cp:lastModifiedBy>Esther Lopez</cp:lastModifiedBy>
  <cp:lastPrinted>2023-05-19T07:54:06Z</cp:lastPrinted>
  <dcterms:created xsi:type="dcterms:W3CDTF">2021-04-21T08:01:53Z</dcterms:created>
  <dcterms:modified xsi:type="dcterms:W3CDTF">2023-07-24T08:39:39Z</dcterms:modified>
</cp:coreProperties>
</file>