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<sst xmlns="http://schemas.openxmlformats.org/spreadsheetml/2006/main" count="19" uniqueCount="19">
  <si>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</si>
  <si>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</si>
  <si>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</si>
  <si>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</si>
  <si>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</si>
  <si>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</si>
  <si>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</si>
  <si>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</si>
  <si>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</si>
  <si>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</si>
  <si>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</si>
  <si>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</si>
  <si>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</si>
  <si>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</si>
  <si>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</si>
  <si>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</si>
  <si>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Cuadro 3. Comparación de los derechos reconocidos netos por capítulos en 2022 y 2021</t>
  </si>
  <si>
    <t>2022- 2021</t>
  </si>
  <si>
    <t>2022/2021 (%)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</si>
</sst>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);\-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4" fontId="46" fillId="14" borderId="10" xfId="0" applyNumberFormat="1" applyFont="1" applyFill="1" applyBorder="1" applyAlignment="1">
      <alignment horizontal="right" vertical="center"/>
    </xf>
    <xf numFmtId="4" fontId="46" fillId="34" borderId="0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vertical="center"/>
    </xf>
    <xf numFmtId="4" fontId="46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10" fontId="46" fillId="1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vertical="center"/>
    </xf>
    <xf numFmtId="0" fontId="8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/>
    </xf>
    <xf numFmtId="4" fontId="47" fillId="37" borderId="10" xfId="0" applyNumberFormat="1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47" fillId="37" borderId="12" xfId="0" applyNumberFormat="1" applyFont="1" applyFill="1" applyBorder="1" applyAlignment="1">
      <alignment horizontal="right" vertical="top" wrapText="1"/>
    </xf>
    <xf numFmtId="0" fontId="3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4" fontId="46" fillId="1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I20" sqref="I20"/>
    </sheetView>
  </sheetViews>
  <sheetFormatPr defaultColWidth="11.421875" defaultRowHeight="12.75"/>
  <cols>
    <col min="1" max="1" width="44.421875" style="33" customWidth="1"/>
    <col min="2" max="2" width="17.7109375" style="33" customWidth="1"/>
    <col min="3" max="3" width="16.28125" style="33" customWidth="1"/>
    <col min="4" max="4" width="15.57421875" style="33" customWidth="1"/>
    <col min="5" max="5" width="12.57421875" style="33" customWidth="1"/>
    <col min="6" max="6" width="11.421875" style="33" customWidth="1"/>
    <col min="7" max="7" width="15.8515625" style="33" bestFit="1" customWidth="1"/>
    <col min="8" max="8" width="11.421875" style="33" customWidth="1"/>
    <col min="9" max="9" width="42.00390625" style="33" bestFit="1" customWidth="1"/>
    <col min="10" max="11" width="15.28125" style="33" bestFit="1" customWidth="1"/>
    <col min="12" max="16384" width="11.421875" style="33" customWidth="1"/>
  </cols>
  <sheetData>
    <row r="1" spans="1:11" s="23" customFormat="1" ht="18.75">
      <c r="A1" s="21" t="s">
        <v>16</v>
      </c>
      <c r="B1" s="21"/>
      <c r="C1" s="21"/>
      <c r="D1" s="22"/>
      <c r="E1" s="22"/>
      <c r="J1" s="24"/>
      <c r="K1" s="24"/>
    </row>
    <row r="2" spans="1:11" s="23" customFormat="1" ht="3.75" customHeight="1">
      <c r="A2" s="25"/>
      <c r="B2" s="25"/>
      <c r="C2" s="26"/>
      <c r="D2" s="26"/>
      <c r="E2" s="26"/>
      <c r="J2" s="24"/>
      <c r="K2" s="24"/>
    </row>
    <row r="3" spans="1:5" s="24" customFormat="1" ht="32.25" customHeight="1">
      <c r="A3" s="9" t="s">
        <v>1</v>
      </c>
      <c r="B3" s="9">
        <v>2021</v>
      </c>
      <c r="C3" s="19">
        <v>2022</v>
      </c>
      <c r="D3" s="9" t="s">
        <v>17</v>
      </c>
      <c r="E3" s="9" t="s">
        <v>18</v>
      </c>
    </row>
    <row r="4" spans="1:11" s="28" customFormat="1" ht="23.25" customHeight="1">
      <c r="A4" s="1" t="s">
        <v>3</v>
      </c>
      <c r="B4" s="15">
        <v>74691003</v>
      </c>
      <c r="C4" s="27">
        <v>72247163.02</v>
      </c>
      <c r="D4" s="14">
        <f>C4-B4</f>
        <v>-2443839.980000004</v>
      </c>
      <c r="E4" s="11">
        <f>(C4/B4-1)*100</f>
        <v>-3.271933541982297</v>
      </c>
      <c r="J4" s="29"/>
      <c r="K4" s="29"/>
    </row>
    <row r="5" spans="1:11" s="28" customFormat="1" ht="21.75" customHeight="1">
      <c r="A5" s="2" t="s">
        <v>4</v>
      </c>
      <c r="B5" s="15">
        <v>214838081.75</v>
      </c>
      <c r="C5" s="27">
        <v>226303805.91</v>
      </c>
      <c r="D5" s="14">
        <f aca="true" t="shared" si="0" ref="D5:D14">C5-B5</f>
        <v>11465724.159999996</v>
      </c>
      <c r="E5" s="11">
        <f aca="true" t="shared" si="1" ref="E5:E13">(C5/B5-1)*100</f>
        <v>5.336914231687406</v>
      </c>
      <c r="J5" s="29"/>
      <c r="K5" s="29"/>
    </row>
    <row r="6" spans="1:11" s="28" customFormat="1" ht="21.75" customHeight="1">
      <c r="A6" s="2" t="s">
        <v>5</v>
      </c>
      <c r="B6" s="15">
        <v>1576695.83</v>
      </c>
      <c r="C6" s="27">
        <v>2077966.85</v>
      </c>
      <c r="D6" s="14">
        <f t="shared" si="0"/>
        <v>501271.02</v>
      </c>
      <c r="E6" s="11">
        <f t="shared" si="1"/>
        <v>31.79249988883397</v>
      </c>
      <c r="G6" s="29"/>
      <c r="J6" s="29"/>
      <c r="K6" s="29"/>
    </row>
    <row r="7" spans="1:11" s="30" customFormat="1" ht="21.75" customHeight="1">
      <c r="A7" s="3" t="s">
        <v>9</v>
      </c>
      <c r="B7" s="16">
        <f>SUM(B4:B6)</f>
        <v>291105780.58</v>
      </c>
      <c r="C7" s="18">
        <f>SUM(C4:C6)</f>
        <v>300628935.78000003</v>
      </c>
      <c r="D7" s="16">
        <f t="shared" si="0"/>
        <v>9523155.200000048</v>
      </c>
      <c r="E7" s="12">
        <f t="shared" si="1"/>
        <v>3.2713727570184536</v>
      </c>
      <c r="G7" s="31"/>
      <c r="I7" s="28"/>
      <c r="J7" s="29"/>
      <c r="K7" s="29"/>
    </row>
    <row r="8" spans="1:11" s="28" customFormat="1" ht="21.75" customHeight="1">
      <c r="A8" s="2" t="s">
        <v>12</v>
      </c>
      <c r="B8" s="15">
        <v>493974.82</v>
      </c>
      <c r="C8" s="20">
        <v>0</v>
      </c>
      <c r="D8" s="14">
        <f t="shared" si="0"/>
        <v>-493974.82</v>
      </c>
      <c r="E8" s="11"/>
      <c r="J8" s="29"/>
      <c r="K8" s="29"/>
    </row>
    <row r="9" spans="1:11" s="28" customFormat="1" ht="21.75" customHeight="1">
      <c r="A9" s="2" t="s">
        <v>0</v>
      </c>
      <c r="B9" s="15">
        <v>60876896.55</v>
      </c>
      <c r="C9" s="27">
        <v>93284047.33</v>
      </c>
      <c r="D9" s="14">
        <f t="shared" si="0"/>
        <v>32407150.78</v>
      </c>
      <c r="E9" s="11">
        <f t="shared" si="1"/>
        <v>53.23390746994314</v>
      </c>
      <c r="F9" s="28" t="s">
        <v>2</v>
      </c>
      <c r="J9" s="29"/>
      <c r="K9" s="29"/>
    </row>
    <row r="10" spans="1:11" s="30" customFormat="1" ht="21.75" customHeight="1">
      <c r="A10" s="3" t="s">
        <v>10</v>
      </c>
      <c r="B10" s="16">
        <f>SUM(B8:B9)</f>
        <v>61370871.37</v>
      </c>
      <c r="C10" s="18">
        <f>SUM(C8:C9)</f>
        <v>93284047.33</v>
      </c>
      <c r="D10" s="16">
        <f t="shared" si="0"/>
        <v>31913175.96</v>
      </c>
      <c r="E10" s="12">
        <f t="shared" si="1"/>
        <v>52.00052605999035</v>
      </c>
      <c r="I10" s="28"/>
      <c r="J10" s="29"/>
      <c r="K10" s="29"/>
    </row>
    <row r="11" spans="1:11" s="30" customFormat="1" ht="21.75" customHeight="1">
      <c r="A11" s="3" t="s">
        <v>11</v>
      </c>
      <c r="B11" s="16">
        <f>B7+B10</f>
        <v>352476651.95</v>
      </c>
      <c r="C11" s="17">
        <f>C7+C10</f>
        <v>393912983.11</v>
      </c>
      <c r="D11" s="16">
        <f t="shared" si="0"/>
        <v>41436331.160000026</v>
      </c>
      <c r="E11" s="12">
        <f t="shared" si="1"/>
        <v>11.755766213382524</v>
      </c>
      <c r="G11" s="31"/>
      <c r="J11" s="31"/>
      <c r="K11" s="31"/>
    </row>
    <row r="12" spans="1:11" s="28" customFormat="1" ht="21.75" customHeight="1">
      <c r="A12" s="2" t="s">
        <v>6</v>
      </c>
      <c r="B12" s="15">
        <v>100298.94</v>
      </c>
      <c r="C12" s="27">
        <v>39200</v>
      </c>
      <c r="D12" s="14">
        <f t="shared" si="0"/>
        <v>-61098.94</v>
      </c>
      <c r="E12" s="11">
        <f t="shared" si="1"/>
        <v>-60.91683521281481</v>
      </c>
      <c r="I12" s="30"/>
      <c r="J12" s="30"/>
      <c r="K12" s="30"/>
    </row>
    <row r="13" spans="1:11" s="28" customFormat="1" ht="21.75" customHeight="1">
      <c r="A13" s="2" t="s">
        <v>7</v>
      </c>
      <c r="B13" s="15">
        <v>219921.13</v>
      </c>
      <c r="C13" s="32">
        <v>2834848.92</v>
      </c>
      <c r="D13" s="14">
        <f t="shared" si="0"/>
        <v>2614927.79</v>
      </c>
      <c r="E13" s="11">
        <f t="shared" si="1"/>
        <v>1189.029808095293</v>
      </c>
      <c r="I13" s="33"/>
      <c r="J13" s="33"/>
      <c r="K13" s="33"/>
    </row>
    <row r="14" spans="1:11" s="30" customFormat="1" ht="21.75" customHeight="1">
      <c r="A14" s="3" t="s">
        <v>8</v>
      </c>
      <c r="B14" s="16">
        <f>SUM(B12:B13)</f>
        <v>320220.07</v>
      </c>
      <c r="C14" s="18">
        <f>SUM(C12:C13)</f>
        <v>2874048.92</v>
      </c>
      <c r="D14" s="16">
        <f t="shared" si="0"/>
        <v>2553828.85</v>
      </c>
      <c r="E14" s="12">
        <f>(C14/B14-1)*100</f>
        <v>797.5230440740331</v>
      </c>
      <c r="I14" s="33"/>
      <c r="J14" s="33"/>
      <c r="K14" s="33"/>
    </row>
    <row r="15" spans="1:11" s="30" customFormat="1" ht="21.75" customHeight="1">
      <c r="A15" s="7" t="s">
        <v>13</v>
      </c>
      <c r="B15" s="8">
        <f>B11+B14</f>
        <v>352796872.02</v>
      </c>
      <c r="C15" s="8">
        <f>SUM(C11+C14)</f>
        <v>396787032.03000003</v>
      </c>
      <c r="D15" s="8">
        <f>C15-B15</f>
        <v>43990160.01000005</v>
      </c>
      <c r="E15" s="13">
        <f>(C15/B15-1)*100</f>
        <v>12.468976767885366</v>
      </c>
      <c r="I15" s="33"/>
      <c r="J15" s="33"/>
      <c r="K15" s="33"/>
    </row>
    <row r="16" ht="9.75" customHeight="1">
      <c r="C16" s="34"/>
    </row>
    <row r="17" spans="1:11" s="30" customFormat="1" ht="21.75" customHeight="1">
      <c r="A17" s="4" t="s">
        <v>14</v>
      </c>
      <c r="B17" s="5">
        <v>386971960.61</v>
      </c>
      <c r="C17" s="37">
        <v>401749564.52</v>
      </c>
      <c r="D17" s="6"/>
      <c r="E17" s="6"/>
      <c r="I17" s="33"/>
      <c r="J17" s="33"/>
      <c r="K17" s="33"/>
    </row>
    <row r="18" ht="9.75" customHeight="1">
      <c r="C18" s="35"/>
    </row>
    <row r="19" spans="1:3" ht="23.25" customHeight="1">
      <c r="A19" s="4" t="s">
        <v>15</v>
      </c>
      <c r="B19" s="10">
        <f>B15/B17</f>
        <v>0.9116858789041759</v>
      </c>
      <c r="C19" s="10">
        <f>C15/C17</f>
        <v>0.9876476966541854</v>
      </c>
    </row>
    <row r="25" ht="15.75">
      <c r="C25" s="36"/>
    </row>
    <row r="30" ht="15.75">
      <c r="B30" s="36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 Lopez</cp:lastModifiedBy>
  <cp:lastPrinted>2015-07-17T12:00:29Z</cp:lastPrinted>
  <dcterms:created xsi:type="dcterms:W3CDTF">2004-10-04T14:41:33Z</dcterms:created>
  <dcterms:modified xsi:type="dcterms:W3CDTF">2023-06-13T11:17:01Z</dcterms:modified>
  <cp:category/>
  <cp:version/>
  <cp:contentType/>
  <cp:contentStatus/>
</cp:coreProperties>
</file>