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INGRESOS\"/>
    </mc:Choice>
  </mc:AlternateContent>
  <bookViews>
    <workbookView xWindow="0" yWindow="0" windowWidth="19200" windowHeight="7224"/>
  </bookViews>
  <sheets>
    <sheet name="Ingresos organicas (NC)" sheetId="1" r:id="rId1"/>
  </sheets>
  <externalReferences>
    <externalReference r:id="rId2"/>
  </externalReferences>
  <definedNames>
    <definedName name="_xlnm._FilterDatabase" localSheetId="0" hidden="1">'Ingresos organicas (NC)'!$A$2:$F$135</definedName>
    <definedName name="aaa" localSheetId="0">#REF!</definedName>
    <definedName name="aaa">#REF!</definedName>
    <definedName name="AAAAA" localSheetId="0">#REF!</definedName>
    <definedName name="AAAAA">#REF!</definedName>
    <definedName name="AAAFFF" localSheetId="0">#REF!</definedName>
    <definedName name="AAAFFF">#REF!</definedName>
    <definedName name="_xlnm.Print_Area" localSheetId="0">'Ingresos organicas (NC)'!$A$1:$F$136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 localSheetId="0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Print_Titles" localSheetId="0">'Ingresos organicas (NC)'!$2:$2</definedName>
    <definedName name="qq" localSheetId="0">#REF!</definedName>
    <definedName name="qq">#REF!</definedName>
    <definedName name="qqq" localSheetId="0">#REF!</definedName>
    <definedName name="qqq">#REF!</definedName>
    <definedName name="_xlnm.Print_Titles" localSheetId="0">'Ingresos organicas (NC)'!$2:$2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1" l="1"/>
  <c r="F132" i="1"/>
  <c r="F129" i="1"/>
  <c r="F122" i="1"/>
  <c r="F121" i="1"/>
  <c r="F118" i="1"/>
  <c r="F117" i="1"/>
  <c r="F112" i="1"/>
  <c r="F111" i="1"/>
  <c r="F107" i="1"/>
  <c r="F106" i="1"/>
  <c r="F102" i="1"/>
  <c r="F98" i="1"/>
  <c r="F97" i="1"/>
  <c r="F94" i="1"/>
  <c r="F93" i="1"/>
  <c r="F89" i="1"/>
  <c r="F87" i="1"/>
  <c r="F84" i="1"/>
  <c r="F79" i="1"/>
  <c r="F77" i="1"/>
  <c r="F72" i="1"/>
  <c r="F67" i="1"/>
  <c r="F66" i="1"/>
  <c r="F60" i="1"/>
  <c r="F58" i="1"/>
  <c r="F57" i="1"/>
  <c r="F53" i="1"/>
  <c r="F50" i="1"/>
  <c r="F43" i="1"/>
  <c r="F40" i="1"/>
  <c r="F35" i="1"/>
  <c r="F30" i="1"/>
  <c r="F29" i="1"/>
  <c r="F25" i="1"/>
  <c r="F24" i="1"/>
  <c r="F19" i="1"/>
  <c r="F18" i="1"/>
  <c r="F16" i="1"/>
  <c r="F135" i="1" s="1"/>
  <c r="F14" i="1"/>
  <c r="F8" i="1"/>
  <c r="F6" i="1"/>
  <c r="F134" i="1" l="1"/>
</calcChain>
</file>

<file path=xl/comments1.xml><?xml version="1.0" encoding="utf-8"?>
<comments xmlns="http://schemas.openxmlformats.org/spreadsheetml/2006/main">
  <authors>
    <author>ines.garcia</author>
  </authors>
  <commentList>
    <comment ref="E107" authorId="0" shapeId="0">
      <text>
        <r>
          <rPr>
            <sz val="9"/>
            <color indexed="81"/>
            <rFont val="Tahoma"/>
            <family val="2"/>
          </rPr>
          <t>Fundación Carasso</t>
        </r>
      </text>
    </comment>
  </commentList>
</comments>
</file>

<file path=xl/sharedStrings.xml><?xml version="1.0" encoding="utf-8"?>
<sst xmlns="http://schemas.openxmlformats.org/spreadsheetml/2006/main" count="337" uniqueCount="132">
  <si>
    <t>PRESUPUESTO NO CONSOLIDADO 2023 (Clasificación orgánica)</t>
  </si>
  <si>
    <t>CÓDIGO</t>
  </si>
  <si>
    <t>Afectado/No Afectado</t>
  </si>
  <si>
    <t>CENTRO</t>
  </si>
  <si>
    <t>CONCEPTO / SUBCONC.</t>
  </si>
  <si>
    <t>IMPORTE</t>
  </si>
  <si>
    <t>TOTAL ORGÁNICA</t>
  </si>
  <si>
    <t>ETS de Arquitectura</t>
  </si>
  <si>
    <t>329.00</t>
  </si>
  <si>
    <t>329.05</t>
  </si>
  <si>
    <t>329.99</t>
  </si>
  <si>
    <t>391.00</t>
  </si>
  <si>
    <t>03.X5</t>
  </si>
  <si>
    <t>Matemática Aplicada</t>
  </si>
  <si>
    <t>03.X4</t>
  </si>
  <si>
    <t>Ideación Gráfica Arquitectónica</t>
  </si>
  <si>
    <t>03.X6</t>
  </si>
  <si>
    <t>Proyectos Arquitectónicos</t>
  </si>
  <si>
    <t>ETSI de Caminos, Canales y Puertos</t>
  </si>
  <si>
    <t>550.00</t>
  </si>
  <si>
    <t>550.02</t>
  </si>
  <si>
    <t>04.LG.02</t>
  </si>
  <si>
    <t>AF</t>
  </si>
  <si>
    <t>Legados - ETSI Caminos, Canales y Puertos</t>
  </si>
  <si>
    <t>520.00</t>
  </si>
  <si>
    <t>04LG</t>
  </si>
  <si>
    <t>860.00</t>
  </si>
  <si>
    <t>04.X4</t>
  </si>
  <si>
    <t>Ingeniería Civil: Transporte y Territorio</t>
  </si>
  <si>
    <t>04.X6</t>
  </si>
  <si>
    <t>Matemática e Informática aplicadas a las Ingenierías Civil y Naval</t>
  </si>
  <si>
    <t>ETSI Industriales</t>
  </si>
  <si>
    <t>329.03</t>
  </si>
  <si>
    <t>05.X6</t>
  </si>
  <si>
    <t>Ingeniería Química Industrial y del Medio Ambiente</t>
  </si>
  <si>
    <t>ETSI de Minas y Energía</t>
  </si>
  <si>
    <t>06.X1</t>
  </si>
  <si>
    <t>Energía y Combustibles</t>
  </si>
  <si>
    <t>ETSI Navales</t>
  </si>
  <si>
    <t>332.00</t>
  </si>
  <si>
    <t>ETSI de Telecomunicación</t>
  </si>
  <si>
    <t>399.99</t>
  </si>
  <si>
    <t>09.X1</t>
  </si>
  <si>
    <t>Electrónica Física, Ingeniería Electrónica y Física Aplicada</t>
  </si>
  <si>
    <t>09.X2</t>
  </si>
  <si>
    <t>Ingeniería de Sistemas Telemáticos</t>
  </si>
  <si>
    <t>ETSI Informáticos</t>
  </si>
  <si>
    <t>329.06</t>
  </si>
  <si>
    <t>470.01</t>
  </si>
  <si>
    <t>10.X2</t>
  </si>
  <si>
    <t>Inteligencia Artificial</t>
  </si>
  <si>
    <t>10.X3</t>
  </si>
  <si>
    <t>Lenguajes y Sistemas Inform. Ing. Software</t>
  </si>
  <si>
    <t>ETSI Montes, Forestal y del Medio Natural</t>
  </si>
  <si>
    <t>13.LG.02</t>
  </si>
  <si>
    <t>Legados - ETSI Montes</t>
  </si>
  <si>
    <t>860.01</t>
  </si>
  <si>
    <t>13.X1</t>
  </si>
  <si>
    <t>Ingeniería y Gestión Forestal y Ambiental</t>
  </si>
  <si>
    <t>13.X2</t>
  </si>
  <si>
    <t>Sistemas y Recursos Naturales</t>
  </si>
  <si>
    <t>ETSI Aeronáutica y del Espacio</t>
  </si>
  <si>
    <t>330.00</t>
  </si>
  <si>
    <t>14.01</t>
  </si>
  <si>
    <t>CIDA</t>
  </si>
  <si>
    <t>14.X1</t>
  </si>
  <si>
    <t>Aeronaves y Vehículos Espaciales</t>
  </si>
  <si>
    <t>14.X2</t>
  </si>
  <si>
    <t>Física Aplicada a las Ing. Aeronáutica y Naval</t>
  </si>
  <si>
    <t>14.X4</t>
  </si>
  <si>
    <t>Materiales y Producción Aeroespacial</t>
  </si>
  <si>
    <t>14.X5</t>
  </si>
  <si>
    <t>Mecánica de Fluidos y Propulsión Aeroespacial</t>
  </si>
  <si>
    <t>14.X6</t>
  </si>
  <si>
    <t>Sistemas Aeroespaciales, Transporte Aéreo y Aeropuertos</t>
  </si>
  <si>
    <t>ETSI Agronómica, Alimentaria y de Biosistemas</t>
  </si>
  <si>
    <t>15.X3</t>
  </si>
  <si>
    <t>Ingeniería Agroforestal</t>
  </si>
  <si>
    <t>15.X5</t>
  </si>
  <si>
    <t>Química y Tecnología de Alimentos</t>
  </si>
  <si>
    <t>21.05</t>
  </si>
  <si>
    <t>OTT (25.08.02)</t>
  </si>
  <si>
    <t>410.02</t>
  </si>
  <si>
    <t>OTT (26.02.02)</t>
  </si>
  <si>
    <t>730.01</t>
  </si>
  <si>
    <t>OTT (26.05.02)</t>
  </si>
  <si>
    <t>750.01</t>
  </si>
  <si>
    <t>OTT (25.07.02)</t>
  </si>
  <si>
    <t>870.01</t>
  </si>
  <si>
    <t>22.01</t>
  </si>
  <si>
    <t>Vicerrectorado de Estudiantes y Extensión Universitaria</t>
  </si>
  <si>
    <t>329.07</t>
  </si>
  <si>
    <t>22.03.02</t>
  </si>
  <si>
    <t>24.02.02</t>
  </si>
  <si>
    <t>Vicerrectorado de Estrategia y Ordenación Académica</t>
  </si>
  <si>
    <t>314.00</t>
  </si>
  <si>
    <t>459.04</t>
  </si>
  <si>
    <t>25.04.02</t>
  </si>
  <si>
    <t>Vicerrectorado de Internacionalización</t>
  </si>
  <si>
    <t>459.02</t>
  </si>
  <si>
    <t>25.06.02</t>
  </si>
  <si>
    <t>410.06</t>
  </si>
  <si>
    <t>34.06</t>
  </si>
  <si>
    <t>INSIA</t>
  </si>
  <si>
    <t>34.07</t>
  </si>
  <si>
    <t>Gtos C. ETSI Sist.Inform.-ETS de Ing. y Sist.Telec.</t>
  </si>
  <si>
    <t>35.04</t>
  </si>
  <si>
    <t>Centro de Biotecnología y Genómica de Plantas (CBGP)</t>
  </si>
  <si>
    <t>ETS de Edificación</t>
  </si>
  <si>
    <t>ETS de Ingeniería y Diseño Industrial</t>
  </si>
  <si>
    <t>56Z.02</t>
  </si>
  <si>
    <t>ETS de Ingeniería y Sist. de Telecomunicación</t>
  </si>
  <si>
    <t>59.X1</t>
  </si>
  <si>
    <t>Ingeniería Telemática y Electrónica</t>
  </si>
  <si>
    <t>ETSI Topografía, Geodesia y Cartografía</t>
  </si>
  <si>
    <t>60.X1</t>
  </si>
  <si>
    <t>Ingeniería Topográfica y Cartografía</t>
  </si>
  <si>
    <t>ETSI Sistemas Informáticos</t>
  </si>
  <si>
    <t>I.C.E.</t>
  </si>
  <si>
    <t>Fac. de Ciencias de la Activ. Física y del Deporte</t>
  </si>
  <si>
    <t>310.03</t>
  </si>
  <si>
    <t>93.X1</t>
  </si>
  <si>
    <t>Ciencias Sociales de la Actividad Física</t>
  </si>
  <si>
    <t>93.X2</t>
  </si>
  <si>
    <t>Deportes</t>
  </si>
  <si>
    <t>93.X3</t>
  </si>
  <si>
    <t>Salud y Rendimiento Humano</t>
  </si>
  <si>
    <t>Total</t>
  </si>
  <si>
    <t>Ingresos Afectados</t>
  </si>
  <si>
    <t>Ingresos No Afectados</t>
  </si>
  <si>
    <t>TOTAL</t>
  </si>
  <si>
    <t>INGRESOS POR ORGÁNICAS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</si>
</sst>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1" xfId="1" applyFont="1" applyFill="1" applyBorder="1" applyAlignment="1">
      <alignment horizontal="center" vertical="top"/>
    </xf>
    <xf numFmtId="0" fontId="1" fillId="0" borderId="0" xfId="1" applyFont="1" applyFill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/>
    <xf numFmtId="164" fontId="4" fillId="0" borderId="5" xfId="1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 indent="1"/>
    </xf>
    <xf numFmtId="0" fontId="4" fillId="0" borderId="0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right" vertical="center" indent="1"/>
    </xf>
    <xf numFmtId="4" fontId="3" fillId="0" borderId="5" xfId="1" applyNumberFormat="1" applyFont="1" applyFill="1" applyBorder="1" applyAlignment="1">
      <alignment horizontal="right" vertical="center" indent="1"/>
    </xf>
    <xf numFmtId="0" fontId="4" fillId="0" borderId="0" xfId="1" applyFont="1" applyFill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wrapText="1" indent="1"/>
    </xf>
    <xf numFmtId="0" fontId="4" fillId="0" borderId="8" xfId="1" applyFont="1" applyFill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right" vertical="center" indent="1"/>
    </xf>
    <xf numFmtId="4" fontId="3" fillId="0" borderId="7" xfId="1" applyNumberFormat="1" applyFont="1" applyFill="1" applyBorder="1" applyAlignment="1">
      <alignment horizontal="right" vertical="center" indent="1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 vertical="center" wrapText="1" indent="1"/>
    </xf>
    <xf numFmtId="0" fontId="4" fillId="0" borderId="11" xfId="1" applyFont="1" applyFill="1" applyBorder="1" applyAlignment="1">
      <alignment horizontal="center" vertical="center"/>
    </xf>
    <xf numFmtId="4" fontId="4" fillId="0" borderId="12" xfId="1" applyNumberFormat="1" applyFont="1" applyFill="1" applyBorder="1" applyAlignment="1">
      <alignment horizontal="right" vertical="center" indent="1"/>
    </xf>
    <xf numFmtId="4" fontId="3" fillId="0" borderId="10" xfId="1" applyNumberFormat="1" applyFont="1" applyFill="1" applyBorder="1" applyAlignment="1">
      <alignment horizontal="right" vertical="center" indent="1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wrapText="1" indent="1"/>
    </xf>
    <xf numFmtId="0" fontId="4" fillId="0" borderId="14" xfId="1" applyFont="1" applyFill="1" applyBorder="1" applyAlignment="1">
      <alignment horizontal="center" vertical="center"/>
    </xf>
    <xf numFmtId="4" fontId="4" fillId="0" borderId="15" xfId="1" applyNumberFormat="1" applyFont="1" applyFill="1" applyBorder="1" applyAlignment="1">
      <alignment horizontal="right" vertical="center" indent="1"/>
    </xf>
    <xf numFmtId="4" fontId="3" fillId="0" borderId="13" xfId="1" applyNumberFormat="1" applyFont="1" applyFill="1" applyBorder="1" applyAlignment="1">
      <alignment horizontal="right" vertical="center" indent="1"/>
    </xf>
    <xf numFmtId="0" fontId="1" fillId="0" borderId="5" xfId="1" applyFont="1" applyFill="1" applyBorder="1" applyAlignment="1">
      <alignment horizontal="right" vertical="center" indent="1"/>
    </xf>
    <xf numFmtId="0" fontId="4" fillId="0" borderId="16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center" vertical="center"/>
    </xf>
    <xf numFmtId="4" fontId="4" fillId="0" borderId="17" xfId="1" applyNumberFormat="1" applyFont="1" applyFill="1" applyBorder="1" applyAlignment="1">
      <alignment horizontal="right" vertical="center" indent="1"/>
    </xf>
    <xf numFmtId="4" fontId="3" fillId="0" borderId="16" xfId="1" applyNumberFormat="1" applyFont="1" applyFill="1" applyBorder="1" applyAlignment="1">
      <alignment horizontal="right" vertical="center" indent="1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 indent="1"/>
    </xf>
    <xf numFmtId="0" fontId="4" fillId="0" borderId="18" xfId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right" vertical="center" indent="1"/>
    </xf>
    <xf numFmtId="4" fontId="3" fillId="0" borderId="2" xfId="1" applyNumberFormat="1" applyFont="1" applyFill="1" applyBorder="1" applyAlignment="1">
      <alignment horizontal="right" vertical="center" indent="1"/>
    </xf>
    <xf numFmtId="44" fontId="1" fillId="0" borderId="0" xfId="1" applyNumberFormat="1" applyFont="1" applyFill="1"/>
    <xf numFmtId="0" fontId="4" fillId="0" borderId="19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left" vertical="center" wrapText="1" indent="1"/>
    </xf>
    <xf numFmtId="0" fontId="4" fillId="0" borderId="20" xfId="1" applyFont="1" applyFill="1" applyBorder="1" applyAlignment="1">
      <alignment horizontal="center" vertical="center"/>
    </xf>
    <xf numFmtId="4" fontId="4" fillId="0" borderId="21" xfId="1" applyNumberFormat="1" applyFont="1" applyFill="1" applyBorder="1" applyAlignment="1">
      <alignment horizontal="right" vertical="center" indent="1"/>
    </xf>
    <xf numFmtId="4" fontId="3" fillId="0" borderId="19" xfId="1" applyNumberFormat="1" applyFont="1" applyFill="1" applyBorder="1" applyAlignment="1">
      <alignment horizontal="right" vertical="center" indent="1"/>
    </xf>
    <xf numFmtId="4" fontId="4" fillId="0" borderId="5" xfId="1" applyNumberFormat="1" applyFont="1" applyFill="1" applyBorder="1" applyAlignment="1">
      <alignment horizontal="right" vertical="center" indent="1"/>
    </xf>
    <xf numFmtId="4" fontId="4" fillId="0" borderId="6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4" fontId="4" fillId="0" borderId="10" xfId="1" applyNumberFormat="1" applyFont="1" applyFill="1" applyBorder="1" applyAlignment="1">
      <alignment horizontal="right" vertical="center" indent="1"/>
    </xf>
    <xf numFmtId="0" fontId="3" fillId="2" borderId="5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right" vertical="center" indent="1"/>
    </xf>
    <xf numFmtId="4" fontId="3" fillId="2" borderId="5" xfId="1" applyNumberFormat="1" applyFont="1" applyFill="1" applyBorder="1" applyAlignment="1">
      <alignment horizontal="right" vertical="center" indent="1"/>
    </xf>
    <xf numFmtId="0" fontId="3" fillId="3" borderId="5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left" vertical="center" wrapText="1" indent="1"/>
    </xf>
    <xf numFmtId="0" fontId="4" fillId="3" borderId="0" xfId="1" applyFont="1" applyFill="1" applyBorder="1" applyAlignment="1">
      <alignment horizontal="center" vertical="center"/>
    </xf>
    <xf numFmtId="4" fontId="4" fillId="3" borderId="6" xfId="1" applyNumberFormat="1" applyFont="1" applyFill="1" applyBorder="1" applyAlignment="1">
      <alignment horizontal="right" vertical="center" indent="1"/>
    </xf>
    <xf numFmtId="4" fontId="3" fillId="3" borderId="5" xfId="1" applyNumberFormat="1" applyFont="1" applyFill="1" applyBorder="1" applyAlignment="1">
      <alignment horizontal="right" vertical="center" indent="1"/>
    </xf>
    <xf numFmtId="0" fontId="3" fillId="2" borderId="23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left" wrapText="1" indent="1"/>
    </xf>
    <xf numFmtId="4" fontId="3" fillId="2" borderId="23" xfId="1" applyNumberFormat="1" applyFont="1" applyFill="1" applyBorder="1" applyAlignment="1">
      <alignment horizontal="right" indent="1"/>
    </xf>
    <xf numFmtId="0" fontId="3" fillId="2" borderId="16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5" xfId="1" applyFont="1" applyFill="1" applyBorder="1" applyAlignment="1">
      <alignment wrapText="1"/>
    </xf>
    <xf numFmtId="4" fontId="3" fillId="2" borderId="1" xfId="1" applyNumberFormat="1" applyFont="1" applyFill="1" applyBorder="1"/>
    <xf numFmtId="4" fontId="3" fillId="2" borderId="16" xfId="1" applyNumberFormat="1" applyFont="1" applyFill="1" applyBorder="1" applyAlignment="1">
      <alignment horizontal="right" indent="1"/>
    </xf>
    <xf numFmtId="0" fontId="1" fillId="0" borderId="0" xfId="1" applyFont="1" applyFill="1" applyBorder="1"/>
    <xf numFmtId="4" fontId="1" fillId="0" borderId="0" xfId="1" applyNumberFormat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wrapText="1"/>
    </xf>
    <xf numFmtId="4" fontId="6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center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/>
    <xf numFmtId="4" fontId="7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horizontal="right"/>
    </xf>
    <xf numFmtId="4" fontId="7" fillId="0" borderId="0" xfId="1" applyNumberFormat="1" applyFont="1" applyFill="1"/>
    <xf numFmtId="0" fontId="1" fillId="0" borderId="0" xfId="1" applyFont="1" applyFill="1" applyAlignment="1">
      <alignment wrapText="1"/>
    </xf>
    <xf numFmtId="4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center"/>
    </xf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ines.garcia/ownCloud2/VAE_Presupuestos/ELABORACI&#211;N%20PRESUPUESTOS/2023/INGRESOS%20Y%20GASTOS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23"/>
      <sheetName val="GASTOS 23-22"/>
      <sheetName val="RES. INGRESOS vinculado "/>
      <sheetName val="Ingresos organicas"/>
      <sheetName val="Ingresos organicas (NC1)"/>
      <sheetName val="ingresos afectados "/>
      <sheetName val="ingresos 2023"/>
      <sheetName val="Fundaciones INGRESOS 23"/>
      <sheetName val="Fundaciones GASTOS 23"/>
      <sheetName val="2023-22 Cánones OTT a 23_11_22"/>
      <sheetName val="2023-22 Cánones OTT a 25_11_22"/>
      <sheetName val="2023-22 Cánones OTT a 29_11 _22"/>
      <sheetName val="INGRESOS vinculado (BCM)"/>
      <sheetName val="GASTOS vinculado 23 (BCM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6"/>
  <sheetViews>
    <sheetView tabSelected="1" zoomScaleNormal="100" zoomScaleSheetLayoutView="100" workbookViewId="0">
      <selection sqref="A1:F1"/>
    </sheetView>
  </sheetViews>
  <sheetFormatPr baseColWidth="10" defaultColWidth="9.33203125" defaultRowHeight="13.2" x14ac:dyDescent="0.25"/>
  <cols>
    <col min="1" max="2" width="8.6640625" style="2" customWidth="1"/>
    <col min="3" max="3" width="39" style="88" customWidth="1"/>
    <col min="4" max="4" width="10.6640625" style="2" customWidth="1"/>
    <col min="5" max="5" width="15" style="78" bestFit="1" customWidth="1"/>
    <col min="6" max="6" width="15.33203125" style="90" customWidth="1"/>
    <col min="7" max="7" width="15.44140625" style="2" bestFit="1" customWidth="1"/>
    <col min="8" max="8" width="14.44140625" style="2" bestFit="1" customWidth="1"/>
    <col min="9" max="9" width="63.33203125" style="2" bestFit="1" customWidth="1"/>
    <col min="10" max="10" width="10.109375" style="8" bestFit="1" customWidth="1"/>
    <col min="11" max="16384" width="9.33203125" style="2"/>
  </cols>
  <sheetData>
    <row r="1" spans="1:10" ht="24" customHeight="1" x14ac:dyDescent="0.25">
      <c r="A1" s="1" t="s">
        <v>0</v>
      </c>
      <c r="B1" s="1"/>
      <c r="C1" s="1"/>
      <c r="D1" s="1"/>
      <c r="E1" s="1"/>
      <c r="F1" s="1"/>
      <c r="J1" s="2"/>
    </row>
    <row r="2" spans="1:10" ht="39.6" customHeight="1" x14ac:dyDescent="0.25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</row>
    <row r="3" spans="1:10" ht="18.75" customHeight="1" x14ac:dyDescent="0.25">
      <c r="A3" s="9">
        <v>3</v>
      </c>
      <c r="B3" s="10"/>
      <c r="C3" s="11" t="s">
        <v>7</v>
      </c>
      <c r="D3" s="12" t="s">
        <v>8</v>
      </c>
      <c r="E3" s="13">
        <v>60000</v>
      </c>
      <c r="F3" s="14"/>
    </row>
    <row r="4" spans="1:10" ht="18.75" customHeight="1" x14ac:dyDescent="0.25">
      <c r="A4" s="9">
        <v>3</v>
      </c>
      <c r="B4" s="10"/>
      <c r="C4" s="11" t="s">
        <v>7</v>
      </c>
      <c r="D4" s="15" t="s">
        <v>9</v>
      </c>
      <c r="E4" s="13">
        <v>58444</v>
      </c>
      <c r="F4" s="14"/>
    </row>
    <row r="5" spans="1:10" ht="18.75" customHeight="1" x14ac:dyDescent="0.25">
      <c r="A5" s="9">
        <v>3</v>
      </c>
      <c r="B5" s="10"/>
      <c r="C5" s="11" t="s">
        <v>7</v>
      </c>
      <c r="D5" s="15" t="s">
        <v>10</v>
      </c>
      <c r="E5" s="13">
        <v>27021</v>
      </c>
      <c r="F5" s="14"/>
    </row>
    <row r="6" spans="1:10" ht="18.75" customHeight="1" x14ac:dyDescent="0.25">
      <c r="A6" s="16">
        <v>3</v>
      </c>
      <c r="B6" s="17"/>
      <c r="C6" s="18" t="s">
        <v>7</v>
      </c>
      <c r="D6" s="19" t="s">
        <v>11</v>
      </c>
      <c r="E6" s="20">
        <v>7000</v>
      </c>
      <c r="F6" s="21">
        <f>SUM(E3:E6)</f>
        <v>152465</v>
      </c>
    </row>
    <row r="7" spans="1:10" ht="18.75" hidden="1" customHeight="1" x14ac:dyDescent="0.25">
      <c r="A7" s="22" t="s">
        <v>12</v>
      </c>
      <c r="B7" s="22"/>
      <c r="C7" s="23" t="s">
        <v>13</v>
      </c>
      <c r="D7" s="24" t="s">
        <v>8</v>
      </c>
      <c r="E7" s="25"/>
      <c r="F7" s="26"/>
    </row>
    <row r="8" spans="1:10" ht="18.75" customHeight="1" x14ac:dyDescent="0.25">
      <c r="A8" s="16" t="s">
        <v>14</v>
      </c>
      <c r="B8" s="17"/>
      <c r="C8" s="18" t="s">
        <v>15</v>
      </c>
      <c r="D8" s="19" t="s">
        <v>8</v>
      </c>
      <c r="E8" s="20">
        <v>30000</v>
      </c>
      <c r="F8" s="21">
        <f>SUM(E7:E8)</f>
        <v>30000</v>
      </c>
    </row>
    <row r="9" spans="1:10" ht="18.75" hidden="1" customHeight="1" x14ac:dyDescent="0.25">
      <c r="A9" s="17" t="s">
        <v>16</v>
      </c>
      <c r="B9" s="17"/>
      <c r="C9" s="18" t="s">
        <v>17</v>
      </c>
      <c r="D9" s="19" t="s">
        <v>8</v>
      </c>
      <c r="E9" s="20"/>
      <c r="F9" s="21"/>
    </row>
    <row r="10" spans="1:10" ht="18.75" customHeight="1" x14ac:dyDescent="0.25">
      <c r="A10" s="9">
        <v>4</v>
      </c>
      <c r="B10" s="10"/>
      <c r="C10" s="11" t="s">
        <v>18</v>
      </c>
      <c r="D10" s="12" t="s">
        <v>8</v>
      </c>
      <c r="E10" s="13">
        <v>240000</v>
      </c>
      <c r="F10" s="14"/>
    </row>
    <row r="11" spans="1:10" ht="18.75" customHeight="1" x14ac:dyDescent="0.25">
      <c r="A11" s="9">
        <v>4</v>
      </c>
      <c r="B11" s="10"/>
      <c r="C11" s="11" t="s">
        <v>18</v>
      </c>
      <c r="D11" s="12" t="s">
        <v>9</v>
      </c>
      <c r="E11" s="13">
        <v>30000</v>
      </c>
      <c r="F11" s="14"/>
    </row>
    <row r="12" spans="1:10" ht="18.75" customHeight="1" x14ac:dyDescent="0.25">
      <c r="A12" s="9">
        <v>4</v>
      </c>
      <c r="B12" s="10"/>
      <c r="C12" s="11" t="s">
        <v>18</v>
      </c>
      <c r="D12" s="12" t="s">
        <v>11</v>
      </c>
      <c r="E12" s="13">
        <v>20000</v>
      </c>
      <c r="F12" s="14"/>
    </row>
    <row r="13" spans="1:10" ht="18.75" customHeight="1" x14ac:dyDescent="0.25">
      <c r="A13" s="9">
        <v>4</v>
      </c>
      <c r="B13" s="10"/>
      <c r="C13" s="11" t="s">
        <v>18</v>
      </c>
      <c r="D13" s="12" t="s">
        <v>19</v>
      </c>
      <c r="E13" s="13">
        <v>330000</v>
      </c>
      <c r="F13" s="14"/>
    </row>
    <row r="14" spans="1:10" ht="18.75" customHeight="1" x14ac:dyDescent="0.25">
      <c r="A14" s="16">
        <v>4</v>
      </c>
      <c r="B14" s="17"/>
      <c r="C14" s="18" t="s">
        <v>18</v>
      </c>
      <c r="D14" s="19" t="s">
        <v>20</v>
      </c>
      <c r="E14" s="20">
        <v>120000</v>
      </c>
      <c r="F14" s="21">
        <f>SUM(E10:E14)</f>
        <v>740000</v>
      </c>
    </row>
    <row r="15" spans="1:10" ht="18.75" customHeight="1" x14ac:dyDescent="0.25">
      <c r="A15" s="10" t="s">
        <v>21</v>
      </c>
      <c r="B15" s="10" t="s">
        <v>22</v>
      </c>
      <c r="C15" s="11" t="s">
        <v>23</v>
      </c>
      <c r="D15" s="15" t="s">
        <v>24</v>
      </c>
      <c r="E15" s="13">
        <v>3000</v>
      </c>
      <c r="F15" s="14"/>
    </row>
    <row r="16" spans="1:10" ht="18.75" customHeight="1" x14ac:dyDescent="0.25">
      <c r="A16" s="16" t="s">
        <v>21</v>
      </c>
      <c r="B16" s="17" t="s">
        <v>22</v>
      </c>
      <c r="C16" s="18" t="s">
        <v>23</v>
      </c>
      <c r="D16" s="19">
        <v>530</v>
      </c>
      <c r="E16" s="20">
        <v>3000</v>
      </c>
      <c r="F16" s="21">
        <f>SUM(E15:E16)</f>
        <v>6000</v>
      </c>
    </row>
    <row r="17" spans="1:6" ht="18.75" hidden="1" customHeight="1" x14ac:dyDescent="0.25">
      <c r="A17" s="17" t="s">
        <v>25</v>
      </c>
      <c r="B17" s="17"/>
      <c r="C17" s="18" t="s">
        <v>23</v>
      </c>
      <c r="D17" s="19" t="s">
        <v>26</v>
      </c>
      <c r="E17" s="20"/>
      <c r="F17" s="21"/>
    </row>
    <row r="18" spans="1:6" ht="18.75" hidden="1" customHeight="1" x14ac:dyDescent="0.25">
      <c r="A18" s="22" t="s">
        <v>27</v>
      </c>
      <c r="B18" s="22"/>
      <c r="C18" s="23" t="s">
        <v>28</v>
      </c>
      <c r="D18" s="24" t="s">
        <v>8</v>
      </c>
      <c r="E18" s="25"/>
      <c r="F18" s="26">
        <f>SUM(E18)</f>
        <v>0</v>
      </c>
    </row>
    <row r="19" spans="1:6" ht="18.75" hidden="1" customHeight="1" x14ac:dyDescent="0.25">
      <c r="A19" s="17" t="s">
        <v>29</v>
      </c>
      <c r="B19" s="17"/>
      <c r="C19" s="18" t="s">
        <v>30</v>
      </c>
      <c r="D19" s="19" t="s">
        <v>8</v>
      </c>
      <c r="E19" s="20"/>
      <c r="F19" s="21">
        <f>SUM(E19)</f>
        <v>0</v>
      </c>
    </row>
    <row r="20" spans="1:6" ht="18.75" customHeight="1" x14ac:dyDescent="0.25">
      <c r="A20" s="9">
        <v>5</v>
      </c>
      <c r="B20" s="10"/>
      <c r="C20" s="11" t="s">
        <v>31</v>
      </c>
      <c r="D20" s="12" t="s">
        <v>8</v>
      </c>
      <c r="E20" s="13">
        <v>150000</v>
      </c>
      <c r="F20" s="14"/>
    </row>
    <row r="21" spans="1:6" ht="18.75" customHeight="1" x14ac:dyDescent="0.25">
      <c r="A21" s="9">
        <v>5</v>
      </c>
      <c r="B21" s="10"/>
      <c r="C21" s="11" t="s">
        <v>31</v>
      </c>
      <c r="D21" s="12" t="s">
        <v>32</v>
      </c>
      <c r="E21" s="13">
        <v>10000</v>
      </c>
      <c r="F21" s="14"/>
    </row>
    <row r="22" spans="1:6" ht="18.75" customHeight="1" x14ac:dyDescent="0.25">
      <c r="A22" s="9">
        <v>5</v>
      </c>
      <c r="B22" s="10"/>
      <c r="C22" s="11" t="s">
        <v>31</v>
      </c>
      <c r="D22" s="12" t="s">
        <v>9</v>
      </c>
      <c r="E22" s="13">
        <v>95000</v>
      </c>
      <c r="F22" s="14"/>
    </row>
    <row r="23" spans="1:6" ht="18.75" customHeight="1" x14ac:dyDescent="0.25">
      <c r="A23" s="9">
        <v>5</v>
      </c>
      <c r="B23" s="10"/>
      <c r="C23" s="11" t="s">
        <v>31</v>
      </c>
      <c r="D23" s="12" t="s">
        <v>11</v>
      </c>
      <c r="E23" s="13">
        <v>40000</v>
      </c>
      <c r="F23" s="14"/>
    </row>
    <row r="24" spans="1:6" ht="18.75" customHeight="1" x14ac:dyDescent="0.25">
      <c r="A24" s="16">
        <v>5</v>
      </c>
      <c r="B24" s="17"/>
      <c r="C24" s="18" t="s">
        <v>31</v>
      </c>
      <c r="D24" s="19" t="s">
        <v>19</v>
      </c>
      <c r="E24" s="20">
        <v>192101.79</v>
      </c>
      <c r="F24" s="21">
        <f>SUM(E20:E24)</f>
        <v>487101.79000000004</v>
      </c>
    </row>
    <row r="25" spans="1:6" ht="18.75" hidden="1" customHeight="1" x14ac:dyDescent="0.25">
      <c r="A25" s="27" t="s">
        <v>33</v>
      </c>
      <c r="B25" s="27"/>
      <c r="C25" s="28" t="s">
        <v>34</v>
      </c>
      <c r="D25" s="29" t="s">
        <v>8</v>
      </c>
      <c r="E25" s="30"/>
      <c r="F25" s="31">
        <f>SUM(E25)</f>
        <v>0</v>
      </c>
    </row>
    <row r="26" spans="1:6" ht="18.75" customHeight="1" x14ac:dyDescent="0.25">
      <c r="A26" s="9">
        <v>6</v>
      </c>
      <c r="B26" s="10"/>
      <c r="C26" s="11" t="s">
        <v>35</v>
      </c>
      <c r="D26" s="12" t="s">
        <v>8</v>
      </c>
      <c r="E26" s="13">
        <v>250000</v>
      </c>
      <c r="F26" s="14"/>
    </row>
    <row r="27" spans="1:6" ht="18.75" customHeight="1" x14ac:dyDescent="0.25">
      <c r="A27" s="9">
        <v>6</v>
      </c>
      <c r="B27" s="10"/>
      <c r="C27" s="11" t="s">
        <v>35</v>
      </c>
      <c r="D27" s="12" t="s">
        <v>9</v>
      </c>
      <c r="E27" s="13">
        <v>25000</v>
      </c>
      <c r="F27" s="14"/>
    </row>
    <row r="28" spans="1:6" ht="18.75" customHeight="1" x14ac:dyDescent="0.25">
      <c r="A28" s="9">
        <v>6</v>
      </c>
      <c r="B28" s="10"/>
      <c r="C28" s="11" t="s">
        <v>35</v>
      </c>
      <c r="D28" s="12" t="s">
        <v>11</v>
      </c>
      <c r="E28" s="13">
        <v>10000</v>
      </c>
      <c r="F28" s="14"/>
    </row>
    <row r="29" spans="1:6" ht="18.75" customHeight="1" x14ac:dyDescent="0.25">
      <c r="A29" s="16">
        <v>6</v>
      </c>
      <c r="B29" s="17"/>
      <c r="C29" s="18" t="s">
        <v>35</v>
      </c>
      <c r="D29" s="19" t="s">
        <v>19</v>
      </c>
      <c r="E29" s="20">
        <v>30000</v>
      </c>
      <c r="F29" s="21">
        <f>SUM(E26:E29)</f>
        <v>315000</v>
      </c>
    </row>
    <row r="30" spans="1:6" ht="18.75" customHeight="1" x14ac:dyDescent="0.25">
      <c r="A30" s="17" t="s">
        <v>36</v>
      </c>
      <c r="B30" s="17"/>
      <c r="C30" s="18" t="s">
        <v>37</v>
      </c>
      <c r="D30" s="19" t="s">
        <v>8</v>
      </c>
      <c r="E30" s="20">
        <v>6000</v>
      </c>
      <c r="F30" s="21">
        <f>SUM(E30:E30)</f>
        <v>6000</v>
      </c>
    </row>
    <row r="31" spans="1:6" ht="18.75" customHeight="1" x14ac:dyDescent="0.25">
      <c r="A31" s="9">
        <v>8</v>
      </c>
      <c r="B31" s="10"/>
      <c r="C31" s="11" t="s">
        <v>38</v>
      </c>
      <c r="D31" s="12" t="s">
        <v>8</v>
      </c>
      <c r="E31" s="13">
        <v>30000</v>
      </c>
      <c r="F31" s="14"/>
    </row>
    <row r="32" spans="1:6" ht="18.75" customHeight="1" x14ac:dyDescent="0.25">
      <c r="A32" s="9">
        <v>8</v>
      </c>
      <c r="B32" s="10"/>
      <c r="C32" s="11" t="s">
        <v>38</v>
      </c>
      <c r="D32" s="12" t="s">
        <v>9</v>
      </c>
      <c r="E32" s="13">
        <v>20000</v>
      </c>
      <c r="F32" s="14"/>
    </row>
    <row r="33" spans="1:6" ht="18.75" customHeight="1" x14ac:dyDescent="0.25">
      <c r="A33" s="9">
        <v>8</v>
      </c>
      <c r="B33" s="10"/>
      <c r="C33" s="11" t="s">
        <v>38</v>
      </c>
      <c r="D33" s="15" t="s">
        <v>39</v>
      </c>
      <c r="E33" s="13">
        <v>2000</v>
      </c>
      <c r="F33" s="14"/>
    </row>
    <row r="34" spans="1:6" ht="18.75" customHeight="1" x14ac:dyDescent="0.25">
      <c r="A34" s="9">
        <v>8</v>
      </c>
      <c r="B34" s="10"/>
      <c r="C34" s="11" t="s">
        <v>38</v>
      </c>
      <c r="D34" s="15" t="s">
        <v>11</v>
      </c>
      <c r="E34" s="13">
        <v>6000</v>
      </c>
      <c r="F34" s="14"/>
    </row>
    <row r="35" spans="1:6" ht="18.75" customHeight="1" x14ac:dyDescent="0.25">
      <c r="A35" s="16">
        <v>8</v>
      </c>
      <c r="B35" s="17"/>
      <c r="C35" s="18" t="s">
        <v>38</v>
      </c>
      <c r="D35" s="19" t="s">
        <v>19</v>
      </c>
      <c r="E35" s="20">
        <v>12000</v>
      </c>
      <c r="F35" s="21">
        <f>SUM(E31:E35)</f>
        <v>70000</v>
      </c>
    </row>
    <row r="36" spans="1:6" ht="18.75" customHeight="1" x14ac:dyDescent="0.25">
      <c r="A36" s="9">
        <v>9</v>
      </c>
      <c r="B36" s="10"/>
      <c r="C36" s="11" t="s">
        <v>40</v>
      </c>
      <c r="D36" s="12" t="s">
        <v>8</v>
      </c>
      <c r="E36" s="13">
        <v>350500</v>
      </c>
      <c r="F36" s="14"/>
    </row>
    <row r="37" spans="1:6" ht="18.75" customHeight="1" x14ac:dyDescent="0.25">
      <c r="A37" s="9">
        <v>9</v>
      </c>
      <c r="B37" s="10"/>
      <c r="C37" s="11" t="s">
        <v>40</v>
      </c>
      <c r="D37" s="12" t="s">
        <v>9</v>
      </c>
      <c r="E37" s="13">
        <v>45000</v>
      </c>
      <c r="F37" s="14"/>
    </row>
    <row r="38" spans="1:6" ht="18.75" customHeight="1" x14ac:dyDescent="0.25">
      <c r="A38" s="9">
        <v>9</v>
      </c>
      <c r="B38" s="10"/>
      <c r="C38" s="11" t="s">
        <v>40</v>
      </c>
      <c r="D38" s="12" t="s">
        <v>11</v>
      </c>
      <c r="E38" s="13">
        <v>15000</v>
      </c>
      <c r="F38" s="32"/>
    </row>
    <row r="39" spans="1:6" ht="18.75" customHeight="1" x14ac:dyDescent="0.25">
      <c r="A39" s="9">
        <v>9</v>
      </c>
      <c r="B39" s="10"/>
      <c r="C39" s="11" t="s">
        <v>40</v>
      </c>
      <c r="D39" s="12" t="s">
        <v>41</v>
      </c>
      <c r="E39" s="13">
        <v>1000</v>
      </c>
      <c r="F39" s="32"/>
    </row>
    <row r="40" spans="1:6" ht="18.75" customHeight="1" x14ac:dyDescent="0.25">
      <c r="A40" s="16">
        <v>9</v>
      </c>
      <c r="B40" s="17"/>
      <c r="C40" s="18" t="s">
        <v>40</v>
      </c>
      <c r="D40" s="19" t="s">
        <v>19</v>
      </c>
      <c r="E40" s="20">
        <v>85000</v>
      </c>
      <c r="F40" s="21">
        <f>SUM(E36:E40)</f>
        <v>496500</v>
      </c>
    </row>
    <row r="41" spans="1:6" ht="18.75" hidden="1" customHeight="1" x14ac:dyDescent="0.25">
      <c r="A41" s="16">
        <v>9</v>
      </c>
      <c r="B41" s="17"/>
      <c r="C41" s="18" t="s">
        <v>40</v>
      </c>
      <c r="D41" s="19" t="s">
        <v>20</v>
      </c>
      <c r="E41" s="20"/>
      <c r="F41" s="21"/>
    </row>
    <row r="42" spans="1:6" ht="26.4" customHeight="1" x14ac:dyDescent="0.25">
      <c r="A42" s="10" t="s">
        <v>42</v>
      </c>
      <c r="B42" s="10"/>
      <c r="C42" s="11" t="s">
        <v>43</v>
      </c>
      <c r="D42" s="12" t="s">
        <v>8</v>
      </c>
      <c r="E42" s="13">
        <v>3000</v>
      </c>
      <c r="F42" s="14"/>
    </row>
    <row r="43" spans="1:6" ht="18.75" customHeight="1" x14ac:dyDescent="0.25">
      <c r="A43" s="16" t="s">
        <v>44</v>
      </c>
      <c r="B43" s="17"/>
      <c r="C43" s="18" t="s">
        <v>45</v>
      </c>
      <c r="D43" s="19" t="s">
        <v>8</v>
      </c>
      <c r="E43" s="20">
        <v>2000</v>
      </c>
      <c r="F43" s="21">
        <f>SUM(E42:E43)</f>
        <v>5000</v>
      </c>
    </row>
    <row r="44" spans="1:6" ht="18.75" customHeight="1" x14ac:dyDescent="0.25">
      <c r="A44" s="10">
        <v>10</v>
      </c>
      <c r="B44" s="10"/>
      <c r="C44" s="11" t="s">
        <v>46</v>
      </c>
      <c r="D44" s="12" t="s">
        <v>8</v>
      </c>
      <c r="E44" s="13">
        <v>550000</v>
      </c>
      <c r="F44" s="14"/>
    </row>
    <row r="45" spans="1:6" ht="18.75" customHeight="1" x14ac:dyDescent="0.25">
      <c r="A45" s="10">
        <v>10</v>
      </c>
      <c r="B45" s="10"/>
      <c r="C45" s="11" t="s">
        <v>46</v>
      </c>
      <c r="D45" s="12" t="s">
        <v>9</v>
      </c>
      <c r="E45" s="13">
        <v>40000</v>
      </c>
      <c r="F45" s="14"/>
    </row>
    <row r="46" spans="1:6" ht="18.75" hidden="1" customHeight="1" x14ac:dyDescent="0.25">
      <c r="A46" s="10">
        <v>10</v>
      </c>
      <c r="B46" s="10"/>
      <c r="C46" s="11" t="s">
        <v>46</v>
      </c>
      <c r="D46" s="12" t="s">
        <v>47</v>
      </c>
      <c r="E46" s="13"/>
      <c r="F46" s="14"/>
    </row>
    <row r="47" spans="1:6" ht="18.75" customHeight="1" x14ac:dyDescent="0.25">
      <c r="A47" s="10">
        <v>10</v>
      </c>
      <c r="B47" s="10"/>
      <c r="C47" s="11" t="s">
        <v>46</v>
      </c>
      <c r="D47" s="12" t="s">
        <v>10</v>
      </c>
      <c r="E47" s="13">
        <v>20000</v>
      </c>
      <c r="F47" s="14"/>
    </row>
    <row r="48" spans="1:6" ht="18.75" customHeight="1" x14ac:dyDescent="0.25">
      <c r="A48" s="10">
        <v>10</v>
      </c>
      <c r="B48" s="10"/>
      <c r="C48" s="11" t="s">
        <v>46</v>
      </c>
      <c r="D48" s="12" t="s">
        <v>11</v>
      </c>
      <c r="E48" s="13">
        <v>25000</v>
      </c>
      <c r="F48" s="14"/>
    </row>
    <row r="49" spans="1:6" ht="18.75" customHeight="1" x14ac:dyDescent="0.25">
      <c r="A49" s="33">
        <v>10</v>
      </c>
      <c r="B49" s="33"/>
      <c r="C49" s="34" t="s">
        <v>46</v>
      </c>
      <c r="D49" s="35" t="s">
        <v>48</v>
      </c>
      <c r="E49" s="36">
        <v>10000</v>
      </c>
      <c r="F49" s="37"/>
    </row>
    <row r="50" spans="1:6" ht="18.75" customHeight="1" x14ac:dyDescent="0.25">
      <c r="A50" s="16">
        <v>10</v>
      </c>
      <c r="B50" s="17"/>
      <c r="C50" s="18" t="s">
        <v>46</v>
      </c>
      <c r="D50" s="19" t="s">
        <v>19</v>
      </c>
      <c r="E50" s="20">
        <v>7000</v>
      </c>
      <c r="F50" s="21">
        <f>SUM(E44:E50)</f>
        <v>652000</v>
      </c>
    </row>
    <row r="51" spans="1:6" ht="18.75" hidden="1" customHeight="1" x14ac:dyDescent="0.25">
      <c r="A51" s="38">
        <v>10</v>
      </c>
      <c r="B51" s="39"/>
      <c r="C51" s="40" t="s">
        <v>46</v>
      </c>
      <c r="D51" s="41" t="s">
        <v>20</v>
      </c>
      <c r="E51" s="42"/>
      <c r="F51" s="43"/>
    </row>
    <row r="52" spans="1:6" ht="18.75" customHeight="1" x14ac:dyDescent="0.25">
      <c r="A52" s="10" t="s">
        <v>49</v>
      </c>
      <c r="B52" s="10"/>
      <c r="C52" s="11" t="s">
        <v>50</v>
      </c>
      <c r="D52" s="12" t="s">
        <v>8</v>
      </c>
      <c r="E52" s="13">
        <v>8000</v>
      </c>
      <c r="F52" s="14"/>
    </row>
    <row r="53" spans="1:6" ht="18.75" customHeight="1" x14ac:dyDescent="0.25">
      <c r="A53" s="17" t="s">
        <v>51</v>
      </c>
      <c r="B53" s="17"/>
      <c r="C53" s="18" t="s">
        <v>52</v>
      </c>
      <c r="D53" s="19" t="s">
        <v>8</v>
      </c>
      <c r="E53" s="20">
        <v>21000</v>
      </c>
      <c r="F53" s="21">
        <f>SUM(E52:E53)</f>
        <v>29000</v>
      </c>
    </row>
    <row r="54" spans="1:6" ht="18.75" customHeight="1" x14ac:dyDescent="0.25">
      <c r="A54" s="10">
        <v>13</v>
      </c>
      <c r="B54" s="10"/>
      <c r="C54" s="11" t="s">
        <v>53</v>
      </c>
      <c r="D54" s="12" t="s">
        <v>8</v>
      </c>
      <c r="E54" s="13">
        <v>50000</v>
      </c>
      <c r="F54" s="14"/>
    </row>
    <row r="55" spans="1:6" ht="18.75" customHeight="1" x14ac:dyDescent="0.25">
      <c r="A55" s="10">
        <v>13</v>
      </c>
      <c r="B55" s="10"/>
      <c r="C55" s="11" t="s">
        <v>53</v>
      </c>
      <c r="D55" s="12" t="s">
        <v>9</v>
      </c>
      <c r="E55" s="13">
        <v>45000</v>
      </c>
      <c r="F55" s="14"/>
    </row>
    <row r="56" spans="1:6" ht="18.75" customHeight="1" x14ac:dyDescent="0.25">
      <c r="A56" s="10">
        <v>13</v>
      </c>
      <c r="B56" s="10"/>
      <c r="C56" s="11" t="s">
        <v>53</v>
      </c>
      <c r="D56" s="12" t="s">
        <v>11</v>
      </c>
      <c r="E56" s="13">
        <v>51000</v>
      </c>
      <c r="F56" s="14"/>
    </row>
    <row r="57" spans="1:6" ht="18.75" customHeight="1" x14ac:dyDescent="0.25">
      <c r="A57" s="17">
        <v>13</v>
      </c>
      <c r="B57" s="17"/>
      <c r="C57" s="18" t="s">
        <v>53</v>
      </c>
      <c r="D57" s="19" t="s">
        <v>19</v>
      </c>
      <c r="E57" s="20">
        <v>75120</v>
      </c>
      <c r="F57" s="21">
        <f>SUM(E54:E57)</f>
        <v>221120</v>
      </c>
    </row>
    <row r="58" spans="1:6" ht="18.75" customHeight="1" x14ac:dyDescent="0.25">
      <c r="A58" s="17" t="s">
        <v>54</v>
      </c>
      <c r="B58" s="17" t="s">
        <v>22</v>
      </c>
      <c r="C58" s="18" t="s">
        <v>55</v>
      </c>
      <c r="D58" s="19" t="s">
        <v>56</v>
      </c>
      <c r="E58" s="20">
        <v>22659.14</v>
      </c>
      <c r="F58" s="21">
        <f>SUM(E58:E58)</f>
        <v>22659.14</v>
      </c>
    </row>
    <row r="59" spans="1:6" ht="18.75" customHeight="1" x14ac:dyDescent="0.25">
      <c r="A59" s="10" t="s">
        <v>57</v>
      </c>
      <c r="B59" s="10"/>
      <c r="C59" s="11" t="s">
        <v>58</v>
      </c>
      <c r="D59" s="12" t="s">
        <v>8</v>
      </c>
      <c r="E59" s="13">
        <v>10000</v>
      </c>
      <c r="F59" s="14"/>
    </row>
    <row r="60" spans="1:6" ht="18.75" customHeight="1" x14ac:dyDescent="0.25">
      <c r="A60" s="17" t="s">
        <v>59</v>
      </c>
      <c r="B60" s="17"/>
      <c r="C60" s="18" t="s">
        <v>60</v>
      </c>
      <c r="D60" s="19" t="s">
        <v>8</v>
      </c>
      <c r="E60" s="20">
        <v>4500</v>
      </c>
      <c r="F60" s="21">
        <f>SUM(E59:E60)</f>
        <v>14500</v>
      </c>
    </row>
    <row r="61" spans="1:6" ht="18.75" customHeight="1" x14ac:dyDescent="0.25">
      <c r="A61" s="10">
        <v>14</v>
      </c>
      <c r="B61" s="10"/>
      <c r="C61" s="11" t="s">
        <v>61</v>
      </c>
      <c r="D61" s="12" t="s">
        <v>8</v>
      </c>
      <c r="E61" s="13">
        <v>790000</v>
      </c>
      <c r="F61" s="14"/>
    </row>
    <row r="62" spans="1:6" ht="18.75" customHeight="1" x14ac:dyDescent="0.25">
      <c r="A62" s="10">
        <v>14</v>
      </c>
      <c r="B62" s="10"/>
      <c r="C62" s="11" t="s">
        <v>61</v>
      </c>
      <c r="D62" s="12" t="s">
        <v>9</v>
      </c>
      <c r="E62" s="13">
        <v>170000</v>
      </c>
      <c r="F62" s="14"/>
    </row>
    <row r="63" spans="1:6" ht="18.75" customHeight="1" x14ac:dyDescent="0.25">
      <c r="A63" s="10">
        <v>14</v>
      </c>
      <c r="B63" s="10"/>
      <c r="C63" s="11" t="s">
        <v>61</v>
      </c>
      <c r="D63" s="12" t="s">
        <v>62</v>
      </c>
      <c r="E63" s="13">
        <v>150000</v>
      </c>
      <c r="F63" s="14"/>
    </row>
    <row r="64" spans="1:6" ht="18.75" customHeight="1" x14ac:dyDescent="0.25">
      <c r="A64" s="10">
        <v>14</v>
      </c>
      <c r="B64" s="10"/>
      <c r="C64" s="11" t="s">
        <v>61</v>
      </c>
      <c r="D64" s="12" t="s">
        <v>39</v>
      </c>
      <c r="E64" s="13">
        <v>10000</v>
      </c>
      <c r="F64" s="14"/>
    </row>
    <row r="65" spans="1:8" ht="18.75" customHeight="1" x14ac:dyDescent="0.25">
      <c r="A65" s="10">
        <v>14</v>
      </c>
      <c r="B65" s="10"/>
      <c r="C65" s="11" t="s">
        <v>61</v>
      </c>
      <c r="D65" s="12" t="s">
        <v>11</v>
      </c>
      <c r="E65" s="13">
        <v>50000</v>
      </c>
      <c r="F65" s="14"/>
    </row>
    <row r="66" spans="1:8" ht="18.75" customHeight="1" x14ac:dyDescent="0.25">
      <c r="A66" s="17">
        <v>14</v>
      </c>
      <c r="B66" s="17"/>
      <c r="C66" s="18" t="s">
        <v>61</v>
      </c>
      <c r="D66" s="19" t="s">
        <v>19</v>
      </c>
      <c r="E66" s="20">
        <v>40000</v>
      </c>
      <c r="F66" s="21">
        <f>SUM(E61:E66)</f>
        <v>1210000</v>
      </c>
    </row>
    <row r="67" spans="1:8" ht="18.75" customHeight="1" x14ac:dyDescent="0.25">
      <c r="A67" s="27" t="s">
        <v>63</v>
      </c>
      <c r="B67" s="27"/>
      <c r="C67" s="28" t="s">
        <v>64</v>
      </c>
      <c r="D67" s="29" t="s">
        <v>8</v>
      </c>
      <c r="E67" s="30">
        <v>161000</v>
      </c>
      <c r="F67" s="31">
        <f>SUM(E67:E67)</f>
        <v>161000</v>
      </c>
    </row>
    <row r="68" spans="1:8" ht="18.75" customHeight="1" x14ac:dyDescent="0.25">
      <c r="A68" s="22" t="s">
        <v>65</v>
      </c>
      <c r="B68" s="22"/>
      <c r="C68" s="23" t="s">
        <v>66</v>
      </c>
      <c r="D68" s="24" t="s">
        <v>8</v>
      </c>
      <c r="E68" s="25">
        <v>30000</v>
      </c>
      <c r="F68" s="26"/>
    </row>
    <row r="69" spans="1:8" ht="18.75" customHeight="1" x14ac:dyDescent="0.25">
      <c r="A69" s="10" t="s">
        <v>67</v>
      </c>
      <c r="B69" s="10"/>
      <c r="C69" s="11" t="s">
        <v>68</v>
      </c>
      <c r="D69" s="12" t="s">
        <v>8</v>
      </c>
      <c r="E69" s="13">
        <v>5000</v>
      </c>
      <c r="F69" s="14"/>
    </row>
    <row r="70" spans="1:8" ht="18.75" customHeight="1" x14ac:dyDescent="0.25">
      <c r="A70" s="10" t="s">
        <v>69</v>
      </c>
      <c r="B70" s="10"/>
      <c r="C70" s="11" t="s">
        <v>70</v>
      </c>
      <c r="D70" s="12" t="s">
        <v>8</v>
      </c>
      <c r="E70" s="13">
        <v>6000</v>
      </c>
      <c r="F70" s="14"/>
    </row>
    <row r="71" spans="1:8" ht="18.75" customHeight="1" x14ac:dyDescent="0.25">
      <c r="A71" s="10" t="s">
        <v>71</v>
      </c>
      <c r="B71" s="10"/>
      <c r="C71" s="11" t="s">
        <v>72</v>
      </c>
      <c r="D71" s="12" t="s">
        <v>8</v>
      </c>
      <c r="E71" s="13">
        <v>10000</v>
      </c>
      <c r="F71" s="14"/>
    </row>
    <row r="72" spans="1:8" ht="25.95" customHeight="1" x14ac:dyDescent="0.25">
      <c r="A72" s="17" t="s">
        <v>73</v>
      </c>
      <c r="B72" s="17"/>
      <c r="C72" s="18" t="s">
        <v>74</v>
      </c>
      <c r="D72" s="19" t="s">
        <v>8</v>
      </c>
      <c r="E72" s="20">
        <v>15000</v>
      </c>
      <c r="F72" s="21">
        <f>SUM(E68:E72)</f>
        <v>66000</v>
      </c>
      <c r="G72" s="44"/>
      <c r="H72" s="44"/>
    </row>
    <row r="73" spans="1:8" ht="18.75" customHeight="1" x14ac:dyDescent="0.25">
      <c r="A73" s="10">
        <v>15</v>
      </c>
      <c r="B73" s="10"/>
      <c r="C73" s="11" t="s">
        <v>75</v>
      </c>
      <c r="D73" s="12" t="s">
        <v>8</v>
      </c>
      <c r="E73" s="13">
        <v>270000</v>
      </c>
      <c r="F73" s="14"/>
    </row>
    <row r="74" spans="1:8" ht="18.75" customHeight="1" x14ac:dyDescent="0.25">
      <c r="A74" s="10">
        <v>15</v>
      </c>
      <c r="B74" s="10"/>
      <c r="C74" s="11" t="s">
        <v>75</v>
      </c>
      <c r="D74" s="12" t="s">
        <v>9</v>
      </c>
      <c r="E74" s="13">
        <v>15000</v>
      </c>
      <c r="F74" s="14"/>
    </row>
    <row r="75" spans="1:8" ht="18.75" customHeight="1" x14ac:dyDescent="0.25">
      <c r="A75" s="10">
        <v>15</v>
      </c>
      <c r="B75" s="10"/>
      <c r="C75" s="11" t="s">
        <v>75</v>
      </c>
      <c r="D75" s="12" t="s">
        <v>10</v>
      </c>
      <c r="E75" s="13">
        <v>8000</v>
      </c>
      <c r="F75" s="14"/>
    </row>
    <row r="76" spans="1:8" ht="18.75" customHeight="1" x14ac:dyDescent="0.25">
      <c r="A76" s="10">
        <v>15</v>
      </c>
      <c r="B76" s="10"/>
      <c r="C76" s="11" t="s">
        <v>75</v>
      </c>
      <c r="D76" s="12" t="s">
        <v>11</v>
      </c>
      <c r="E76" s="13">
        <v>15000</v>
      </c>
      <c r="F76" s="14"/>
    </row>
    <row r="77" spans="1:8" ht="18.75" customHeight="1" x14ac:dyDescent="0.25">
      <c r="A77" s="17">
        <v>15</v>
      </c>
      <c r="B77" s="17"/>
      <c r="C77" s="18" t="s">
        <v>75</v>
      </c>
      <c r="D77" s="19" t="s">
        <v>19</v>
      </c>
      <c r="E77" s="20">
        <v>60000</v>
      </c>
      <c r="F77" s="21">
        <f>SUM(E73:E77)</f>
        <v>368000</v>
      </c>
    </row>
    <row r="78" spans="1:8" ht="18.75" customHeight="1" x14ac:dyDescent="0.25">
      <c r="A78" s="10" t="s">
        <v>76</v>
      </c>
      <c r="B78" s="10"/>
      <c r="C78" s="11" t="s">
        <v>77</v>
      </c>
      <c r="D78" s="12" t="s">
        <v>8</v>
      </c>
      <c r="E78" s="13">
        <v>300</v>
      </c>
      <c r="F78" s="14"/>
    </row>
    <row r="79" spans="1:8" ht="18.75" customHeight="1" x14ac:dyDescent="0.25">
      <c r="A79" s="17" t="s">
        <v>78</v>
      </c>
      <c r="B79" s="17"/>
      <c r="C79" s="18" t="s">
        <v>79</v>
      </c>
      <c r="D79" s="19" t="s">
        <v>8</v>
      </c>
      <c r="E79" s="20">
        <v>3000</v>
      </c>
      <c r="F79" s="21">
        <f>SUM(E78:E79)</f>
        <v>3300</v>
      </c>
    </row>
    <row r="80" spans="1:8" ht="18.75" customHeight="1" x14ac:dyDescent="0.25">
      <c r="A80" s="10" t="s">
        <v>80</v>
      </c>
      <c r="B80" s="10" t="s">
        <v>22</v>
      </c>
      <c r="C80" s="11" t="s">
        <v>81</v>
      </c>
      <c r="D80" s="12" t="s">
        <v>82</v>
      </c>
      <c r="E80" s="13">
        <v>135333</v>
      </c>
      <c r="F80" s="14"/>
    </row>
    <row r="81" spans="1:9" ht="18.75" customHeight="1" x14ac:dyDescent="0.25">
      <c r="A81" s="10" t="s">
        <v>80</v>
      </c>
      <c r="B81" s="10" t="s">
        <v>22</v>
      </c>
      <c r="C81" s="11" t="s">
        <v>83</v>
      </c>
      <c r="D81" s="12" t="s">
        <v>84</v>
      </c>
      <c r="E81" s="13">
        <v>2364321</v>
      </c>
      <c r="F81" s="14"/>
    </row>
    <row r="82" spans="1:9" ht="18.75" customHeight="1" x14ac:dyDescent="0.25">
      <c r="A82" s="10" t="s">
        <v>80</v>
      </c>
      <c r="B82" s="10" t="s">
        <v>22</v>
      </c>
      <c r="C82" s="11" t="s">
        <v>85</v>
      </c>
      <c r="D82" s="12" t="s">
        <v>86</v>
      </c>
      <c r="E82" s="13">
        <v>798277</v>
      </c>
      <c r="F82" s="14"/>
      <c r="G82" s="8"/>
    </row>
    <row r="83" spans="1:9" ht="18.75" customHeight="1" x14ac:dyDescent="0.25">
      <c r="A83" s="10" t="s">
        <v>80</v>
      </c>
      <c r="B83" s="10" t="s">
        <v>22</v>
      </c>
      <c r="C83" s="11" t="s">
        <v>87</v>
      </c>
      <c r="D83" s="12" t="s">
        <v>88</v>
      </c>
      <c r="E83" s="13">
        <v>721133</v>
      </c>
      <c r="F83" s="14"/>
      <c r="G83" s="44"/>
      <c r="H83" s="44"/>
    </row>
    <row r="84" spans="1:9" ht="18.75" customHeight="1" x14ac:dyDescent="0.25">
      <c r="A84" s="17" t="s">
        <v>80</v>
      </c>
      <c r="B84" s="17" t="s">
        <v>22</v>
      </c>
      <c r="C84" s="18" t="s">
        <v>81</v>
      </c>
      <c r="D84" s="19" t="s">
        <v>88</v>
      </c>
      <c r="E84" s="20">
        <v>770506</v>
      </c>
      <c r="F84" s="21">
        <f>SUM(E80:E84)</f>
        <v>4789570</v>
      </c>
      <c r="G84" s="44"/>
      <c r="H84" s="44"/>
    </row>
    <row r="85" spans="1:9" ht="28.2" customHeight="1" x14ac:dyDescent="0.25">
      <c r="A85" s="10" t="s">
        <v>89</v>
      </c>
      <c r="B85" s="10"/>
      <c r="C85" s="11" t="s">
        <v>90</v>
      </c>
      <c r="D85" s="12" t="s">
        <v>32</v>
      </c>
      <c r="E85" s="13">
        <v>50000</v>
      </c>
      <c r="F85" s="14"/>
    </row>
    <row r="86" spans="1:9" ht="28.2" customHeight="1" x14ac:dyDescent="0.25">
      <c r="A86" s="10" t="s">
        <v>89</v>
      </c>
      <c r="B86" s="10"/>
      <c r="C86" s="11" t="s">
        <v>90</v>
      </c>
      <c r="D86" s="12" t="s">
        <v>91</v>
      </c>
      <c r="E86" s="13">
        <v>20000</v>
      </c>
      <c r="F86" s="14"/>
    </row>
    <row r="87" spans="1:9" s="8" customFormat="1" ht="28.2" customHeight="1" x14ac:dyDescent="0.25">
      <c r="A87" s="17" t="s">
        <v>92</v>
      </c>
      <c r="B87" s="17" t="s">
        <v>22</v>
      </c>
      <c r="C87" s="18" t="s">
        <v>90</v>
      </c>
      <c r="D87" s="19" t="s">
        <v>48</v>
      </c>
      <c r="E87" s="20">
        <v>49000</v>
      </c>
      <c r="F87" s="21">
        <f>SUM(E85:E87)</f>
        <v>119000</v>
      </c>
      <c r="G87" s="44"/>
      <c r="H87" s="44"/>
      <c r="I87" s="2"/>
    </row>
    <row r="88" spans="1:9" s="8" customFormat="1" ht="28.2" customHeight="1" x14ac:dyDescent="0.25">
      <c r="A88" s="45" t="s">
        <v>93</v>
      </c>
      <c r="B88" s="45" t="s">
        <v>22</v>
      </c>
      <c r="C88" s="46" t="s">
        <v>94</v>
      </c>
      <c r="D88" s="47" t="s">
        <v>95</v>
      </c>
      <c r="E88" s="48">
        <v>373578</v>
      </c>
      <c r="F88" s="49"/>
      <c r="G88" s="2"/>
      <c r="H88" s="2"/>
      <c r="I88" s="2"/>
    </row>
    <row r="89" spans="1:9" s="8" customFormat="1" ht="28.2" customHeight="1" x14ac:dyDescent="0.25">
      <c r="A89" s="17" t="s">
        <v>93</v>
      </c>
      <c r="B89" s="17" t="s">
        <v>22</v>
      </c>
      <c r="C89" s="18" t="s">
        <v>94</v>
      </c>
      <c r="D89" s="19" t="s">
        <v>96</v>
      </c>
      <c r="E89" s="20">
        <v>526422</v>
      </c>
      <c r="F89" s="21">
        <f>SUM(E88:E89)</f>
        <v>900000</v>
      </c>
      <c r="G89" s="44"/>
      <c r="H89" s="44"/>
      <c r="I89" s="2"/>
    </row>
    <row r="90" spans="1:9" s="8" customFormat="1" ht="18.75" customHeight="1" x14ac:dyDescent="0.25">
      <c r="A90" s="10" t="s">
        <v>97</v>
      </c>
      <c r="B90" s="10" t="s">
        <v>22</v>
      </c>
      <c r="C90" s="11" t="s">
        <v>98</v>
      </c>
      <c r="D90" s="12" t="s">
        <v>99</v>
      </c>
      <c r="E90" s="13">
        <v>16000</v>
      </c>
      <c r="F90" s="14"/>
      <c r="G90" s="2"/>
      <c r="H90" s="2"/>
      <c r="I90" s="2"/>
    </row>
    <row r="91" spans="1:9" s="8" customFormat="1" ht="18.75" customHeight="1" x14ac:dyDescent="0.25">
      <c r="A91" s="10" t="s">
        <v>100</v>
      </c>
      <c r="B91" s="10" t="s">
        <v>22</v>
      </c>
      <c r="C91" s="11" t="s">
        <v>98</v>
      </c>
      <c r="D91" s="12" t="s">
        <v>82</v>
      </c>
      <c r="E91" s="13">
        <v>110000</v>
      </c>
      <c r="F91" s="14"/>
      <c r="G91" s="2"/>
      <c r="H91" s="2"/>
      <c r="I91" s="2"/>
    </row>
    <row r="92" spans="1:9" s="8" customFormat="1" ht="18.75" customHeight="1" x14ac:dyDescent="0.25">
      <c r="A92" s="10" t="s">
        <v>100</v>
      </c>
      <c r="B92" s="10" t="s">
        <v>22</v>
      </c>
      <c r="C92" s="11" t="s">
        <v>98</v>
      </c>
      <c r="D92" s="12" t="s">
        <v>101</v>
      </c>
      <c r="E92" s="13">
        <v>2390000</v>
      </c>
      <c r="F92" s="14"/>
      <c r="G92" s="2"/>
      <c r="H92" s="2"/>
      <c r="I92" s="2"/>
    </row>
    <row r="93" spans="1:9" s="8" customFormat="1" ht="18.75" customHeight="1" x14ac:dyDescent="0.25">
      <c r="A93" s="17" t="s">
        <v>100</v>
      </c>
      <c r="B93" s="17" t="s">
        <v>22</v>
      </c>
      <c r="C93" s="18" t="s">
        <v>98</v>
      </c>
      <c r="D93" s="19" t="s">
        <v>48</v>
      </c>
      <c r="E93" s="20">
        <v>43000</v>
      </c>
      <c r="F93" s="21">
        <f>SUM(E90:E93)</f>
        <v>2559000</v>
      </c>
      <c r="H93" s="2"/>
      <c r="I93" s="2"/>
    </row>
    <row r="94" spans="1:9" ht="18.75" customHeight="1" x14ac:dyDescent="0.25">
      <c r="A94" s="17" t="s">
        <v>102</v>
      </c>
      <c r="B94" s="17"/>
      <c r="C94" s="18" t="s">
        <v>103</v>
      </c>
      <c r="D94" s="19" t="s">
        <v>8</v>
      </c>
      <c r="E94" s="20">
        <v>30000</v>
      </c>
      <c r="F94" s="21">
        <f>SUM(E94)</f>
        <v>30000</v>
      </c>
    </row>
    <row r="95" spans="1:9" ht="18.75" customHeight="1" x14ac:dyDescent="0.25">
      <c r="A95" s="10" t="s">
        <v>104</v>
      </c>
      <c r="B95" s="10"/>
      <c r="C95" s="11" t="s">
        <v>105</v>
      </c>
      <c r="D95" s="12" t="s">
        <v>9</v>
      </c>
      <c r="E95" s="13">
        <v>30000</v>
      </c>
      <c r="F95" s="50"/>
    </row>
    <row r="96" spans="1:9" ht="18.75" customHeight="1" x14ac:dyDescent="0.25">
      <c r="A96" s="10" t="s">
        <v>104</v>
      </c>
      <c r="B96" s="10"/>
      <c r="C96" s="11" t="s">
        <v>105</v>
      </c>
      <c r="D96" s="12" t="s">
        <v>11</v>
      </c>
      <c r="E96" s="13">
        <v>10000</v>
      </c>
      <c r="F96" s="50"/>
    </row>
    <row r="97" spans="1:6" ht="18.75" customHeight="1" x14ac:dyDescent="0.25">
      <c r="A97" s="17" t="s">
        <v>104</v>
      </c>
      <c r="B97" s="17"/>
      <c r="C97" s="18" t="s">
        <v>105</v>
      </c>
      <c r="D97" s="19" t="s">
        <v>19</v>
      </c>
      <c r="E97" s="20">
        <v>46000</v>
      </c>
      <c r="F97" s="21">
        <f>SUM(E95:E97)</f>
        <v>86000</v>
      </c>
    </row>
    <row r="98" spans="1:6" ht="25.95" customHeight="1" x14ac:dyDescent="0.25">
      <c r="A98" s="10" t="s">
        <v>106</v>
      </c>
      <c r="B98" s="10"/>
      <c r="C98" s="11" t="s">
        <v>107</v>
      </c>
      <c r="D98" s="51" t="s">
        <v>8</v>
      </c>
      <c r="E98" s="13">
        <v>12089.94</v>
      </c>
      <c r="F98" s="21">
        <f>SUM(E98)</f>
        <v>12089.94</v>
      </c>
    </row>
    <row r="99" spans="1:6" ht="18.75" customHeight="1" x14ac:dyDescent="0.25">
      <c r="A99" s="22">
        <v>54</v>
      </c>
      <c r="B99" s="22"/>
      <c r="C99" s="23" t="s">
        <v>108</v>
      </c>
      <c r="D99" s="52" t="s">
        <v>9</v>
      </c>
      <c r="E99" s="25">
        <v>3800</v>
      </c>
      <c r="F99" s="26"/>
    </row>
    <row r="100" spans="1:6" ht="18.75" customHeight="1" x14ac:dyDescent="0.25">
      <c r="A100" s="10">
        <v>54</v>
      </c>
      <c r="B100" s="10"/>
      <c r="C100" s="11" t="s">
        <v>108</v>
      </c>
      <c r="D100" s="12" t="s">
        <v>11</v>
      </c>
      <c r="E100" s="13">
        <v>1500</v>
      </c>
      <c r="F100" s="14"/>
    </row>
    <row r="101" spans="1:6" ht="18.75" customHeight="1" x14ac:dyDescent="0.25">
      <c r="A101" s="10">
        <v>54</v>
      </c>
      <c r="B101" s="10"/>
      <c r="C101" s="11" t="s">
        <v>108</v>
      </c>
      <c r="D101" s="12" t="s">
        <v>41</v>
      </c>
      <c r="E101" s="13">
        <v>1500</v>
      </c>
      <c r="F101" s="14"/>
    </row>
    <row r="102" spans="1:6" ht="18.75" customHeight="1" x14ac:dyDescent="0.25">
      <c r="A102" s="17">
        <v>54</v>
      </c>
      <c r="B102" s="17"/>
      <c r="C102" s="18" t="s">
        <v>108</v>
      </c>
      <c r="D102" s="19" t="s">
        <v>19</v>
      </c>
      <c r="E102" s="20">
        <v>17200</v>
      </c>
      <c r="F102" s="21">
        <f>SUM(E99:E102)</f>
        <v>24000</v>
      </c>
    </row>
    <row r="103" spans="1:6" ht="18.75" customHeight="1" x14ac:dyDescent="0.25">
      <c r="A103" s="22">
        <v>56</v>
      </c>
      <c r="B103" s="22"/>
      <c r="C103" s="23" t="s">
        <v>109</v>
      </c>
      <c r="D103" s="24" t="s">
        <v>8</v>
      </c>
      <c r="E103" s="25">
        <v>55000</v>
      </c>
      <c r="F103" s="26"/>
    </row>
    <row r="104" spans="1:6" ht="18.75" customHeight="1" x14ac:dyDescent="0.25">
      <c r="A104" s="10">
        <v>56</v>
      </c>
      <c r="B104" s="10"/>
      <c r="C104" s="11" t="s">
        <v>109</v>
      </c>
      <c r="D104" s="12" t="s">
        <v>9</v>
      </c>
      <c r="E104" s="13">
        <v>12000</v>
      </c>
      <c r="F104" s="14"/>
    </row>
    <row r="105" spans="1:6" ht="18.75" customHeight="1" x14ac:dyDescent="0.25">
      <c r="A105" s="10">
        <v>56</v>
      </c>
      <c r="B105" s="10"/>
      <c r="C105" s="11" t="s">
        <v>109</v>
      </c>
      <c r="D105" s="12" t="s">
        <v>19</v>
      </c>
      <c r="E105" s="13">
        <v>4000</v>
      </c>
      <c r="F105" s="14"/>
    </row>
    <row r="106" spans="1:6" ht="18.75" customHeight="1" x14ac:dyDescent="0.25">
      <c r="A106" s="17">
        <v>56</v>
      </c>
      <c r="B106" s="17"/>
      <c r="C106" s="18" t="s">
        <v>109</v>
      </c>
      <c r="D106" s="53" t="s">
        <v>20</v>
      </c>
      <c r="E106" s="20">
        <v>28000</v>
      </c>
      <c r="F106" s="21">
        <f>SUM(E103:E106)</f>
        <v>99000</v>
      </c>
    </row>
    <row r="107" spans="1:6" ht="18.75" customHeight="1" x14ac:dyDescent="0.25">
      <c r="A107" s="17" t="s">
        <v>110</v>
      </c>
      <c r="B107" s="17" t="s">
        <v>22</v>
      </c>
      <c r="C107" s="18" t="s">
        <v>109</v>
      </c>
      <c r="D107" s="19" t="s">
        <v>88</v>
      </c>
      <c r="E107" s="20">
        <v>23023.21</v>
      </c>
      <c r="F107" s="21">
        <f>SUM(E107)</f>
        <v>23023.21</v>
      </c>
    </row>
    <row r="108" spans="1:6" ht="18.75" customHeight="1" x14ac:dyDescent="0.25">
      <c r="A108" s="10">
        <v>59</v>
      </c>
      <c r="B108" s="10"/>
      <c r="C108" s="11" t="s">
        <v>111</v>
      </c>
      <c r="D108" s="12" t="s">
        <v>8</v>
      </c>
      <c r="E108" s="13">
        <v>90000</v>
      </c>
      <c r="F108" s="14"/>
    </row>
    <row r="109" spans="1:6" ht="18.75" customHeight="1" x14ac:dyDescent="0.25">
      <c r="A109" s="10">
        <v>59</v>
      </c>
      <c r="B109" s="10"/>
      <c r="C109" s="11" t="s">
        <v>111</v>
      </c>
      <c r="D109" s="12" t="s">
        <v>9</v>
      </c>
      <c r="E109" s="13">
        <v>7000</v>
      </c>
      <c r="F109" s="14"/>
    </row>
    <row r="110" spans="1:6" ht="18.75" customHeight="1" x14ac:dyDescent="0.25">
      <c r="A110" s="10">
        <v>59</v>
      </c>
      <c r="B110" s="10"/>
      <c r="C110" s="11" t="s">
        <v>111</v>
      </c>
      <c r="D110" s="12" t="s">
        <v>11</v>
      </c>
      <c r="E110" s="13">
        <v>10000</v>
      </c>
      <c r="F110" s="14"/>
    </row>
    <row r="111" spans="1:6" ht="18.75" customHeight="1" x14ac:dyDescent="0.25">
      <c r="A111" s="17">
        <v>59</v>
      </c>
      <c r="B111" s="17"/>
      <c r="C111" s="18" t="s">
        <v>111</v>
      </c>
      <c r="D111" s="19" t="s">
        <v>19</v>
      </c>
      <c r="E111" s="20">
        <v>10000</v>
      </c>
      <c r="F111" s="21">
        <f>SUM(E108:E111)</f>
        <v>117000</v>
      </c>
    </row>
    <row r="112" spans="1:6" ht="18.75" hidden="1" customHeight="1" x14ac:dyDescent="0.25">
      <c r="A112" s="17" t="s">
        <v>112</v>
      </c>
      <c r="B112" s="17"/>
      <c r="C112" s="18" t="s">
        <v>113</v>
      </c>
      <c r="D112" s="19" t="s">
        <v>8</v>
      </c>
      <c r="E112" s="20"/>
      <c r="F112" s="21">
        <f>E112</f>
        <v>0</v>
      </c>
    </row>
    <row r="113" spans="1:7" ht="18.75" customHeight="1" x14ac:dyDescent="0.25">
      <c r="A113" s="10">
        <v>60</v>
      </c>
      <c r="B113" s="10"/>
      <c r="C113" s="11" t="s">
        <v>114</v>
      </c>
      <c r="D113" s="54" t="s">
        <v>8</v>
      </c>
      <c r="E113" s="55">
        <v>45000</v>
      </c>
      <c r="F113" s="14"/>
    </row>
    <row r="114" spans="1:7" ht="18.75" customHeight="1" x14ac:dyDescent="0.25">
      <c r="A114" s="10">
        <v>60</v>
      </c>
      <c r="B114" s="10"/>
      <c r="C114" s="11" t="s">
        <v>114</v>
      </c>
      <c r="D114" s="12" t="s">
        <v>9</v>
      </c>
      <c r="E114" s="13">
        <v>3600</v>
      </c>
      <c r="F114" s="14"/>
    </row>
    <row r="115" spans="1:7" ht="18.75" customHeight="1" x14ac:dyDescent="0.25">
      <c r="A115" s="10">
        <v>60</v>
      </c>
      <c r="B115" s="10"/>
      <c r="C115" s="11" t="s">
        <v>114</v>
      </c>
      <c r="D115" s="12" t="s">
        <v>47</v>
      </c>
      <c r="E115" s="13">
        <v>3320</v>
      </c>
      <c r="F115" s="14"/>
    </row>
    <row r="116" spans="1:7" ht="18.75" customHeight="1" x14ac:dyDescent="0.25">
      <c r="A116" s="10">
        <v>60</v>
      </c>
      <c r="B116" s="10"/>
      <c r="C116" s="11" t="s">
        <v>114</v>
      </c>
      <c r="D116" s="12" t="s">
        <v>11</v>
      </c>
      <c r="E116" s="13">
        <v>19000</v>
      </c>
      <c r="F116" s="14"/>
    </row>
    <row r="117" spans="1:7" ht="18.75" customHeight="1" x14ac:dyDescent="0.25">
      <c r="A117" s="17">
        <v>60</v>
      </c>
      <c r="B117" s="17"/>
      <c r="C117" s="18" t="s">
        <v>114</v>
      </c>
      <c r="D117" s="19" t="s">
        <v>19</v>
      </c>
      <c r="E117" s="20">
        <v>10000</v>
      </c>
      <c r="F117" s="21">
        <f>SUM(E113:E117)</f>
        <v>80920</v>
      </c>
    </row>
    <row r="118" spans="1:7" ht="18.75" customHeight="1" x14ac:dyDescent="0.25">
      <c r="A118" s="17" t="s">
        <v>115</v>
      </c>
      <c r="B118" s="17"/>
      <c r="C118" s="18" t="s">
        <v>116</v>
      </c>
      <c r="D118" s="19" t="s">
        <v>8</v>
      </c>
      <c r="E118" s="20">
        <v>1200</v>
      </c>
      <c r="F118" s="21">
        <f>SUM(E118)</f>
        <v>1200</v>
      </c>
    </row>
    <row r="119" spans="1:7" ht="18.75" customHeight="1" x14ac:dyDescent="0.25">
      <c r="A119" s="10">
        <v>61</v>
      </c>
      <c r="B119" s="10"/>
      <c r="C119" s="11" t="s">
        <v>117</v>
      </c>
      <c r="D119" s="12" t="s">
        <v>8</v>
      </c>
      <c r="E119" s="13">
        <v>80000</v>
      </c>
      <c r="F119" s="14"/>
    </row>
    <row r="120" spans="1:7" ht="18.75" customHeight="1" x14ac:dyDescent="0.25">
      <c r="A120" s="10">
        <v>61</v>
      </c>
      <c r="B120" s="10"/>
      <c r="C120" s="11" t="s">
        <v>117</v>
      </c>
      <c r="D120" s="12" t="s">
        <v>11</v>
      </c>
      <c r="E120" s="13">
        <v>20000</v>
      </c>
      <c r="F120" s="14"/>
    </row>
    <row r="121" spans="1:7" ht="18.75" customHeight="1" x14ac:dyDescent="0.25">
      <c r="A121" s="17">
        <v>61</v>
      </c>
      <c r="B121" s="17"/>
      <c r="C121" s="18" t="s">
        <v>117</v>
      </c>
      <c r="D121" s="19" t="s">
        <v>19</v>
      </c>
      <c r="E121" s="20">
        <v>84400</v>
      </c>
      <c r="F121" s="21">
        <f>SUM(E119:E121)</f>
        <v>184400</v>
      </c>
    </row>
    <row r="122" spans="1:7" ht="18.75" customHeight="1" x14ac:dyDescent="0.25">
      <c r="A122" s="17">
        <v>91</v>
      </c>
      <c r="B122" s="17"/>
      <c r="C122" s="18" t="s">
        <v>118</v>
      </c>
      <c r="D122" s="19" t="s">
        <v>8</v>
      </c>
      <c r="E122" s="20">
        <v>40000</v>
      </c>
      <c r="F122" s="21">
        <f>SUM(E122:E122)</f>
        <v>40000</v>
      </c>
    </row>
    <row r="123" spans="1:7" ht="18.75" customHeight="1" x14ac:dyDescent="0.25">
      <c r="A123" s="10">
        <v>93</v>
      </c>
      <c r="B123" s="10"/>
      <c r="C123" s="11" t="s">
        <v>119</v>
      </c>
      <c r="D123" s="12" t="s">
        <v>120</v>
      </c>
      <c r="E123" s="13">
        <v>60000</v>
      </c>
      <c r="F123" s="14"/>
    </row>
    <row r="124" spans="1:7" ht="18.75" hidden="1" customHeight="1" x14ac:dyDescent="0.25">
      <c r="A124" s="10">
        <v>93</v>
      </c>
      <c r="B124" s="10"/>
      <c r="C124" s="11" t="s">
        <v>119</v>
      </c>
      <c r="D124" s="12" t="s">
        <v>8</v>
      </c>
      <c r="E124" s="13"/>
      <c r="F124" s="14"/>
    </row>
    <row r="125" spans="1:7" ht="18.75" customHeight="1" x14ac:dyDescent="0.25">
      <c r="A125" s="10">
        <v>93</v>
      </c>
      <c r="B125" s="10"/>
      <c r="C125" s="11" t="s">
        <v>119</v>
      </c>
      <c r="D125" s="12" t="s">
        <v>9</v>
      </c>
      <c r="E125" s="13">
        <v>40000</v>
      </c>
      <c r="F125" s="14"/>
      <c r="G125" s="8"/>
    </row>
    <row r="126" spans="1:7" ht="18.75" customHeight="1" x14ac:dyDescent="0.25">
      <c r="A126" s="10">
        <v>93</v>
      </c>
      <c r="B126" s="10"/>
      <c r="C126" s="11" t="s">
        <v>119</v>
      </c>
      <c r="D126" s="12" t="s">
        <v>39</v>
      </c>
      <c r="E126" s="13">
        <v>3000</v>
      </c>
      <c r="F126" s="14"/>
      <c r="G126" s="8"/>
    </row>
    <row r="127" spans="1:7" ht="18.75" customHeight="1" x14ac:dyDescent="0.25">
      <c r="A127" s="10">
        <v>93</v>
      </c>
      <c r="B127" s="10"/>
      <c r="C127" s="11" t="s">
        <v>119</v>
      </c>
      <c r="D127" s="12">
        <v>335</v>
      </c>
      <c r="E127" s="13">
        <v>2000</v>
      </c>
      <c r="F127" s="14"/>
      <c r="G127" s="8"/>
    </row>
    <row r="128" spans="1:7" ht="18.75" customHeight="1" x14ac:dyDescent="0.25">
      <c r="A128" s="10">
        <v>93</v>
      </c>
      <c r="B128" s="10"/>
      <c r="C128" s="11" t="s">
        <v>119</v>
      </c>
      <c r="D128" s="12" t="s">
        <v>11</v>
      </c>
      <c r="E128" s="13">
        <v>15000</v>
      </c>
      <c r="F128" s="14"/>
      <c r="G128" s="8"/>
    </row>
    <row r="129" spans="1:10" ht="18.75" customHeight="1" x14ac:dyDescent="0.25">
      <c r="A129" s="17">
        <v>93</v>
      </c>
      <c r="B129" s="17"/>
      <c r="C129" s="18" t="s">
        <v>119</v>
      </c>
      <c r="D129" s="19" t="s">
        <v>19</v>
      </c>
      <c r="E129" s="20">
        <v>40000</v>
      </c>
      <c r="F129" s="21">
        <f>SUM(E123:E129)</f>
        <v>160000</v>
      </c>
    </row>
    <row r="130" spans="1:10" ht="18.75" customHeight="1" x14ac:dyDescent="0.25">
      <c r="A130" s="45" t="s">
        <v>121</v>
      </c>
      <c r="B130" s="45"/>
      <c r="C130" s="46" t="s">
        <v>122</v>
      </c>
      <c r="D130" s="47" t="s">
        <v>8</v>
      </c>
      <c r="E130" s="48">
        <v>6000</v>
      </c>
      <c r="F130" s="49"/>
    </row>
    <row r="131" spans="1:10" ht="18.75" customHeight="1" x14ac:dyDescent="0.25">
      <c r="A131" s="10" t="s">
        <v>123</v>
      </c>
      <c r="B131" s="10"/>
      <c r="C131" s="11" t="s">
        <v>124</v>
      </c>
      <c r="D131" s="12" t="s">
        <v>8</v>
      </c>
      <c r="E131" s="13">
        <v>2000</v>
      </c>
      <c r="F131" s="14"/>
    </row>
    <row r="132" spans="1:10" ht="18.75" customHeight="1" x14ac:dyDescent="0.25">
      <c r="A132" s="17" t="s">
        <v>125</v>
      </c>
      <c r="B132" s="17"/>
      <c r="C132" s="18" t="s">
        <v>126</v>
      </c>
      <c r="D132" s="19" t="s">
        <v>8</v>
      </c>
      <c r="E132" s="20">
        <v>12000</v>
      </c>
      <c r="F132" s="21">
        <f>SUM(E130:E132)</f>
        <v>20000</v>
      </c>
      <c r="H132" s="8"/>
    </row>
    <row r="133" spans="1:10" ht="20.25" customHeight="1" x14ac:dyDescent="0.25">
      <c r="A133" s="56" t="s">
        <v>127</v>
      </c>
      <c r="B133" s="57"/>
      <c r="C133" s="58" t="s">
        <v>128</v>
      </c>
      <c r="D133" s="59"/>
      <c r="E133" s="60"/>
      <c r="F133" s="61">
        <f>SUM(E15:E16,E58,E80:E84,E87:E93,E107)</f>
        <v>8349252.3500000006</v>
      </c>
    </row>
    <row r="134" spans="1:10" ht="20.25" customHeight="1" x14ac:dyDescent="0.25">
      <c r="A134" s="62" t="s">
        <v>127</v>
      </c>
      <c r="B134" s="63"/>
      <c r="C134" s="64" t="s">
        <v>129</v>
      </c>
      <c r="D134" s="65"/>
      <c r="E134" s="66"/>
      <c r="F134" s="67">
        <f>F135-F133</f>
        <v>5951596.7299999995</v>
      </c>
    </row>
    <row r="135" spans="1:10" ht="20.399999999999999" customHeight="1" x14ac:dyDescent="0.25">
      <c r="A135" s="68" t="s">
        <v>130</v>
      </c>
      <c r="B135" s="69"/>
      <c r="C135" s="70" t="s">
        <v>131</v>
      </c>
      <c r="D135" s="68"/>
      <c r="E135" s="71"/>
      <c r="F135" s="71">
        <f>SUM(F3:F132)</f>
        <v>14300849.08</v>
      </c>
      <c r="G135" s="8"/>
      <c r="H135" s="8"/>
      <c r="I135" s="8"/>
    </row>
    <row r="136" spans="1:10" s="77" customFormat="1" ht="5.0999999999999996" customHeight="1" x14ac:dyDescent="0.25">
      <c r="A136" s="72"/>
      <c r="B136" s="73"/>
      <c r="C136" s="74"/>
      <c r="D136" s="72"/>
      <c r="E136" s="75"/>
      <c r="F136" s="76"/>
      <c r="J136" s="78"/>
    </row>
    <row r="137" spans="1:10" x14ac:dyDescent="0.25">
      <c r="A137" s="79"/>
      <c r="B137" s="79"/>
      <c r="C137" s="80"/>
      <c r="D137" s="79"/>
      <c r="E137" s="81"/>
      <c r="F137" s="82"/>
      <c r="G137" s="8"/>
      <c r="H137" s="8"/>
    </row>
    <row r="138" spans="1:10" x14ac:dyDescent="0.25">
      <c r="C138" s="83"/>
      <c r="D138" s="84"/>
      <c r="E138" s="85"/>
      <c r="F138" s="8"/>
    </row>
    <row r="139" spans="1:10" x14ac:dyDescent="0.25">
      <c r="C139" s="86"/>
      <c r="D139" s="84"/>
      <c r="E139" s="87"/>
      <c r="F139" s="8"/>
    </row>
    <row r="140" spans="1:10" x14ac:dyDescent="0.25">
      <c r="F140" s="8"/>
      <c r="H140" s="8"/>
      <c r="I140" s="8"/>
    </row>
    <row r="141" spans="1:10" x14ac:dyDescent="0.25">
      <c r="C141" s="2"/>
      <c r="F141" s="89"/>
    </row>
    <row r="142" spans="1:10" x14ac:dyDescent="0.25">
      <c r="F142" s="89"/>
    </row>
    <row r="143" spans="1:10" x14ac:dyDescent="0.25">
      <c r="F143" s="89"/>
    </row>
    <row r="145" spans="6:6" x14ac:dyDescent="0.25">
      <c r="F145" s="89"/>
    </row>
    <row r="156" spans="6:6" x14ac:dyDescent="0.25">
      <c r="F156" s="89"/>
    </row>
  </sheetData>
  <mergeCells count="1">
    <mergeCell ref="A1:F1"/>
  </mergeCells>
  <printOptions horizontalCentered="1"/>
  <pageMargins left="0.35433070866141736" right="0.27559055118110237" top="0.59055118110236227" bottom="0.51181102362204722" header="0.15748031496062992" footer="0.39370078740157483"/>
  <pageSetup paperSize="9" firstPageNumber="5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Ingresos organicas (NC)</vt:lpstr>
      <vt:lpstr>'Ingresos organicas (NC)'!Área_de_impresión</vt:lpstr>
      <vt:lpstr>'Ingresos organicas (NC)'!Print_Titles</vt:lpstr>
      <vt:lpstr>'Ingresos organicas (NC)'!Títulos_a_imprimir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2023-02-17T09:56:01Z</dcterms:created>
  <dcterms:modified xsi:type="dcterms:W3CDTF">2023-02-17T09:59:14Z</dcterms:modified>
</cp:coreProperties>
</file>