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3\GASTOS\"/>
    </mc:Choice>
  </mc:AlternateContent>
  <bookViews>
    <workbookView xWindow="0" yWindow="0" windowWidth="23040" windowHeight="9384" tabRatio="721"/>
  </bookViews>
  <sheets>
    <sheet name="Comparativa gastos" sheetId="10" r:id="rId1"/>
  </sheets>
  <definedNames>
    <definedName name="_xlnm.Print_Area" localSheetId="0">'Comparativa gastos'!$A$1:$E$20</definedName>
  </definedNames>
  <calcPr calcId="152511"/>
</workbook>
</file>

<file path=xl/calcChain.xml><?xml version="1.0" encoding="utf-8"?>
<calcChain xmlns="http://schemas.openxmlformats.org/spreadsheetml/2006/main">
  <c r="B19" i="10" l="1"/>
  <c r="B17" i="10"/>
  <c r="D17" i="10"/>
  <c r="B12" i="10"/>
  <c r="D15" i="10"/>
  <c r="D14" i="10"/>
  <c r="D10" i="10"/>
  <c r="D9" i="10"/>
  <c r="D6" i="10"/>
  <c r="D7" i="10"/>
  <c r="D8" i="10"/>
  <c r="D5" i="10"/>
  <c r="C12" i="10"/>
  <c r="C17" i="10"/>
  <c r="C19" i="10"/>
  <c r="D12" i="10"/>
  <c r="E14" i="10"/>
  <c r="E8" i="10"/>
  <c r="E6" i="10"/>
  <c r="D19" i="10"/>
  <c r="E10" i="10"/>
  <c r="E7" i="10"/>
  <c r="E5" i="10"/>
  <c r="E17" i="10"/>
  <c r="E15" i="10"/>
  <c r="E9" i="10"/>
  <c r="E12" i="10"/>
  <c r="E19" i="10"/>
</calcChain>
</file>

<file path=xl/sharedStrings.xml><?xml version="1.0" encoding="utf-8"?>
<sst xmlns="http://schemas.openxmlformats.org/spreadsheetml/2006/main" count="15" uniqueCount="15">
  <si>
    <t>CAPITULOS</t>
  </si>
  <si>
    <t>1 - Gastos de personal</t>
  </si>
  <si>
    <t>2 - Gastos corrientes en bienes y servicios</t>
  </si>
  <si>
    <t>3 - Gastos financieros</t>
  </si>
  <si>
    <t>4 - Transferencias y subvenciones corrientes</t>
  </si>
  <si>
    <t>6 - Inversiones reales</t>
  </si>
  <si>
    <t>7 - Transferencias y subvenciones de capital</t>
  </si>
  <si>
    <t>8 - Activos financieros</t>
  </si>
  <si>
    <t>9 - Pasivos financieros</t>
  </si>
  <si>
    <t>TOTAL</t>
  </si>
  <si>
    <t>% ∆</t>
  </si>
  <si>
    <t>PRESUPUESTO DE GASTOS NO FINANCIEROS</t>
  </si>
  <si>
    <t>PRESUPUESTO DE GASTOS FINANCIEROS</t>
  </si>
  <si>
    <t>% Total 2024</t>
  </si>
  <si>
    <t>COMPARATIVA DE GASTOS POR CAPITULOS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</si>
</sst>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color theme="3" tint="-0.499984740745262"/>
      <name val="Arial"/>
      <family val="2"/>
    </font>
    <font>
      <sz val="14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sz val="10"/>
      <color theme="3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B95C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6FA0DB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35">
    <xf numFmtId="0" fontId="0" fillId="0" borderId="0" xfId="0"/>
    <xf numFmtId="0" fontId="3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2" applyFont="1"/>
    <xf numFmtId="0" fontId="2" fillId="0" borderId="0" xfId="2"/>
    <xf numFmtId="0" fontId="2" fillId="2" borderId="0" xfId="2" applyFill="1"/>
    <xf numFmtId="0" fontId="6" fillId="3" borderId="0" xfId="2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 wrapText="1"/>
    </xf>
    <xf numFmtId="0" fontId="2" fillId="0" borderId="0" xfId="2" applyAlignment="1">
      <alignment wrapText="1"/>
    </xf>
    <xf numFmtId="0" fontId="2" fillId="0" borderId="0" xfId="3"/>
    <xf numFmtId="0" fontId="6" fillId="3" borderId="0" xfId="3" applyFont="1" applyFill="1" applyBorder="1" applyAlignment="1">
      <alignment horizontal="center" vertical="center"/>
    </xf>
    <xf numFmtId="0" fontId="8" fillId="2" borderId="0" xfId="3" applyFont="1" applyFill="1" applyBorder="1" applyAlignment="1">
      <alignment horizontal="left" vertical="center" wrapText="1" indent="1"/>
    </xf>
    <xf numFmtId="4" fontId="2" fillId="2" borderId="0" xfId="3" applyNumberFormat="1" applyFill="1" applyBorder="1" applyAlignment="1">
      <alignment horizontal="right" vertical="center" wrapText="1"/>
    </xf>
    <xf numFmtId="4" fontId="2" fillId="2" borderId="0" xfId="3" applyNumberFormat="1" applyFill="1" applyBorder="1" applyAlignment="1">
      <alignment horizontal="right" vertical="center" indent="1"/>
    </xf>
    <xf numFmtId="0" fontId="2" fillId="2" borderId="0" xfId="3" applyFill="1"/>
    <xf numFmtId="4" fontId="2" fillId="0" borderId="0" xfId="3" applyNumberFormat="1"/>
    <xf numFmtId="0" fontId="8" fillId="5" borderId="0" xfId="3" applyFont="1" applyFill="1" applyBorder="1" applyAlignment="1">
      <alignment horizontal="left" vertical="center" wrapText="1" indent="1"/>
    </xf>
    <xf numFmtId="0" fontId="10" fillId="6" borderId="0" xfId="3" applyFont="1" applyFill="1" applyBorder="1" applyAlignment="1">
      <alignment horizontal="left" vertical="center" wrapText="1" indent="1"/>
    </xf>
    <xf numFmtId="0" fontId="8" fillId="7" borderId="0" xfId="3" applyFont="1" applyFill="1" applyBorder="1" applyAlignment="1">
      <alignment horizontal="left" vertical="center" wrapText="1" indent="1"/>
    </xf>
    <xf numFmtId="0" fontId="10" fillId="8" borderId="0" xfId="3" applyFont="1" applyFill="1" applyBorder="1" applyAlignment="1">
      <alignment horizontal="left" vertical="center" wrapText="1" indent="1"/>
    </xf>
    <xf numFmtId="0" fontId="10" fillId="2" borderId="0" xfId="3" applyFont="1" applyFill="1" applyBorder="1" applyAlignment="1">
      <alignment horizontal="left" vertical="center" wrapText="1" indent="1"/>
    </xf>
    <xf numFmtId="0" fontId="8" fillId="4" borderId="0" xfId="2" applyFont="1" applyFill="1" applyBorder="1" applyAlignment="1">
      <alignment horizontal="left" vertical="center" wrapText="1" indent="1"/>
    </xf>
    <xf numFmtId="4" fontId="9" fillId="4" borderId="0" xfId="2" applyNumberFormat="1" applyFont="1" applyFill="1" applyBorder="1" applyAlignment="1">
      <alignment horizontal="right" vertical="center" indent="1"/>
    </xf>
    <xf numFmtId="4" fontId="9" fillId="5" borderId="0" xfId="2" applyNumberFormat="1" applyFont="1" applyFill="1" applyBorder="1" applyAlignment="1">
      <alignment horizontal="right" vertical="center" indent="1"/>
    </xf>
    <xf numFmtId="4" fontId="10" fillId="6" borderId="0" xfId="2" applyNumberFormat="1" applyFont="1" applyFill="1" applyBorder="1" applyAlignment="1">
      <alignment horizontal="right" vertical="center" indent="1"/>
    </xf>
    <xf numFmtId="2" fontId="9" fillId="4" borderId="0" xfId="2" applyNumberFormat="1" applyFont="1" applyFill="1" applyBorder="1" applyAlignment="1">
      <alignment horizontal="right" vertical="center" indent="1"/>
    </xf>
    <xf numFmtId="2" fontId="9" fillId="5" borderId="0" xfId="2" applyNumberFormat="1" applyFont="1" applyFill="1" applyBorder="1" applyAlignment="1">
      <alignment horizontal="right" vertical="center" indent="1"/>
    </xf>
    <xf numFmtId="2" fontId="10" fillId="6" borderId="0" xfId="2" applyNumberFormat="1" applyFont="1" applyFill="1" applyBorder="1" applyAlignment="1">
      <alignment horizontal="right" vertical="center" indent="1"/>
    </xf>
    <xf numFmtId="4" fontId="9" fillId="7" borderId="0" xfId="2" applyNumberFormat="1" applyFont="1" applyFill="1" applyBorder="1" applyAlignment="1">
      <alignment horizontal="right" vertical="center" indent="1"/>
    </xf>
    <xf numFmtId="2" fontId="9" fillId="7" borderId="0" xfId="2" applyNumberFormat="1" applyFont="1" applyFill="1" applyBorder="1" applyAlignment="1">
      <alignment horizontal="right" vertical="center" indent="1"/>
    </xf>
    <xf numFmtId="4" fontId="10" fillId="8" borderId="0" xfId="2" applyNumberFormat="1" applyFont="1" applyFill="1" applyBorder="1" applyAlignment="1">
      <alignment horizontal="right" vertical="center" indent="1"/>
    </xf>
    <xf numFmtId="2" fontId="10" fillId="8" borderId="0" xfId="2" applyNumberFormat="1" applyFont="1" applyFill="1" applyBorder="1" applyAlignment="1">
      <alignment horizontal="right" vertical="center" indent="1"/>
    </xf>
    <xf numFmtId="4" fontId="7" fillId="3" borderId="0" xfId="2" applyNumberFormat="1" applyFont="1" applyFill="1" applyBorder="1" applyAlignment="1">
      <alignment horizontal="right" vertical="center" indent="1"/>
    </xf>
    <xf numFmtId="2" fontId="7" fillId="3" borderId="0" xfId="2" applyNumberFormat="1" applyFont="1" applyFill="1" applyBorder="1" applyAlignment="1">
      <alignment horizontal="right" vertical="center" indent="1"/>
    </xf>
    <xf numFmtId="4" fontId="2" fillId="0" borderId="0" xfId="2" applyNumberFormat="1"/>
  </cellXfs>
  <cellStyles count="4">
    <cellStyle name="Moneda 3" xfId="1"/>
    <cellStyle name="Normal" xfId="0" builtinId="0"/>
    <cellStyle name="Normal 2" xfId="2"/>
    <cellStyle name="Normal 2 2 10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</sheetPr>
  <dimension ref="A1:GS21"/>
  <sheetViews>
    <sheetView tabSelected="1" workbookViewId="0"/>
  </sheetViews>
  <sheetFormatPr baseColWidth="10" defaultColWidth="11.44140625" defaultRowHeight="13.2" x14ac:dyDescent="0.25"/>
  <cols>
    <col min="1" max="1" width="43.6640625" style="4" customWidth="1"/>
    <col min="2" max="3" width="16.6640625" style="4" customWidth="1"/>
    <col min="4" max="4" width="8.6640625" style="4" customWidth="1"/>
    <col min="5" max="5" width="10" style="4" customWidth="1"/>
    <col min="6" max="6" width="12.5546875" style="4" hidden="1" customWidth="1"/>
    <col min="7" max="16384" width="11.44140625" style="4"/>
  </cols>
  <sheetData>
    <row r="1" spans="1:200" s="3" customFormat="1" ht="17.399999999999999" x14ac:dyDescent="0.3">
      <c r="A1" s="1" t="s">
        <v>14</v>
      </c>
      <c r="B1" s="1"/>
      <c r="C1" s="1"/>
      <c r="D1" s="1"/>
      <c r="E1" s="2"/>
    </row>
    <row r="3" spans="1:200" s="8" customFormat="1" ht="30" customHeight="1" x14ac:dyDescent="0.25">
      <c r="A3" s="6" t="s">
        <v>0</v>
      </c>
      <c r="B3" s="6">
        <v>2023</v>
      </c>
      <c r="C3" s="6">
        <v>2024</v>
      </c>
      <c r="D3" s="7" t="s">
        <v>10</v>
      </c>
      <c r="E3" s="7" t="s">
        <v>13</v>
      </c>
    </row>
    <row r="4" spans="1:200" s="14" customFormat="1" ht="5.25" customHeight="1" x14ac:dyDescent="0.25">
      <c r="A4" s="11"/>
      <c r="B4" s="12"/>
      <c r="C4" s="12"/>
      <c r="D4" s="13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</row>
    <row r="5" spans="1:200" ht="25.5" customHeight="1" x14ac:dyDescent="0.25">
      <c r="A5" s="21" t="s">
        <v>1</v>
      </c>
      <c r="B5" s="22">
        <v>236737130.28999999</v>
      </c>
      <c r="C5" s="22">
        <v>246680142.82999998</v>
      </c>
      <c r="D5" s="25">
        <f>(C5-B5)/B5*100</f>
        <v>4.200022416348431</v>
      </c>
      <c r="E5" s="25">
        <f t="shared" ref="E5:E10" si="0">C5*100/$C$19</f>
        <v>59.200069604976711</v>
      </c>
    </row>
    <row r="6" spans="1:200" ht="25.5" customHeight="1" x14ac:dyDescent="0.25">
      <c r="A6" s="21" t="s">
        <v>2</v>
      </c>
      <c r="B6" s="22">
        <v>55912419.630000003</v>
      </c>
      <c r="C6" s="22">
        <v>48630233.450000003</v>
      </c>
      <c r="D6" s="25">
        <f t="shared" ref="D6:D19" si="1">(C6-B6)/B6*100</f>
        <v>-13.024273011595294</v>
      </c>
      <c r="E6" s="25">
        <f t="shared" si="0"/>
        <v>11.670632147842861</v>
      </c>
    </row>
    <row r="7" spans="1:200" ht="25.5" customHeight="1" x14ac:dyDescent="0.25">
      <c r="A7" s="21" t="s">
        <v>3</v>
      </c>
      <c r="B7" s="22">
        <v>153178.84</v>
      </c>
      <c r="C7" s="22">
        <v>91784.82</v>
      </c>
      <c r="D7" s="25">
        <f t="shared" si="1"/>
        <v>-40.079961435926784</v>
      </c>
      <c r="E7" s="25">
        <f t="shared" si="0"/>
        <v>2.202717928708546E-2</v>
      </c>
    </row>
    <row r="8" spans="1:200" ht="25.5" customHeight="1" x14ac:dyDescent="0.25">
      <c r="A8" s="21" t="s">
        <v>4</v>
      </c>
      <c r="B8" s="22">
        <v>15223025.470000001</v>
      </c>
      <c r="C8" s="22">
        <v>15459712.41</v>
      </c>
      <c r="D8" s="25">
        <f t="shared" si="1"/>
        <v>1.5547956644126897</v>
      </c>
      <c r="E8" s="25">
        <f t="shared" si="0"/>
        <v>3.7101326448300496</v>
      </c>
    </row>
    <row r="9" spans="1:200" ht="25.5" customHeight="1" x14ac:dyDescent="0.25">
      <c r="A9" s="16" t="s">
        <v>5</v>
      </c>
      <c r="B9" s="23">
        <v>92257517.790000007</v>
      </c>
      <c r="C9" s="23">
        <v>102092776.89</v>
      </c>
      <c r="D9" s="26">
        <f t="shared" si="1"/>
        <v>10.660658703594624</v>
      </c>
      <c r="E9" s="26">
        <f t="shared" si="0"/>
        <v>24.500956699293468</v>
      </c>
    </row>
    <row r="10" spans="1:200" ht="25.5" customHeight="1" x14ac:dyDescent="0.25">
      <c r="A10" s="16" t="s">
        <v>6</v>
      </c>
      <c r="B10" s="23">
        <v>264000</v>
      </c>
      <c r="C10" s="23">
        <v>260000</v>
      </c>
      <c r="D10" s="26">
        <f t="shared" si="1"/>
        <v>-1.5151515151515151</v>
      </c>
      <c r="E10" s="26">
        <f t="shared" si="0"/>
        <v>6.2396664444536898E-2</v>
      </c>
    </row>
    <row r="11" spans="1:200" s="14" customFormat="1" ht="5.25" customHeight="1" x14ac:dyDescent="0.25">
      <c r="A11" s="11"/>
      <c r="B11" s="12"/>
      <c r="C11" s="12"/>
      <c r="D11" s="13"/>
      <c r="F11" s="15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</row>
    <row r="12" spans="1:200" ht="25.5" customHeight="1" x14ac:dyDescent="0.25">
      <c r="A12" s="17" t="s">
        <v>11</v>
      </c>
      <c r="B12" s="24">
        <f>SUM(B5:B10)</f>
        <v>400547272.02000004</v>
      </c>
      <c r="C12" s="24">
        <f>SUM(C5:C10)</f>
        <v>413214650.39999998</v>
      </c>
      <c r="D12" s="27">
        <f>(C12-B12)/B12*100</f>
        <v>3.1625177013731931</v>
      </c>
      <c r="E12" s="27">
        <f>C12*100/$C$19</f>
        <v>99.166214940674706</v>
      </c>
    </row>
    <row r="13" spans="1:200" s="14" customFormat="1" ht="5.25" customHeight="1" x14ac:dyDescent="0.25">
      <c r="A13" s="11"/>
      <c r="B13" s="12"/>
      <c r="C13" s="12"/>
      <c r="D13" s="13"/>
      <c r="F13" s="15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</row>
    <row r="14" spans="1:200" ht="25.5" customHeight="1" x14ac:dyDescent="0.25">
      <c r="A14" s="18" t="s">
        <v>7</v>
      </c>
      <c r="B14" s="28">
        <v>311725.8</v>
      </c>
      <c r="C14" s="28">
        <v>311637.83999999997</v>
      </c>
      <c r="D14" s="29">
        <f t="shared" si="1"/>
        <v>-2.8217106187560015E-2</v>
      </c>
      <c r="E14" s="29">
        <f>C14*100/$C$19</f>
        <v>7.4789083579616444E-2</v>
      </c>
    </row>
    <row r="15" spans="1:200" ht="25.5" customHeight="1" x14ac:dyDescent="0.25">
      <c r="A15" s="18" t="s">
        <v>8</v>
      </c>
      <c r="B15" s="28">
        <v>5391622</v>
      </c>
      <c r="C15" s="28">
        <v>3162652.29</v>
      </c>
      <c r="D15" s="29">
        <f t="shared" si="1"/>
        <v>-41.34135720197002</v>
      </c>
      <c r="E15" s="29">
        <f>C15*100/$C$19</f>
        <v>0.75899597574567768</v>
      </c>
    </row>
    <row r="16" spans="1:200" s="14" customFormat="1" ht="5.25" customHeight="1" x14ac:dyDescent="0.25">
      <c r="A16" s="11"/>
      <c r="B16" s="12"/>
      <c r="C16" s="12"/>
      <c r="D16" s="13"/>
      <c r="F16" s="15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</row>
    <row r="17" spans="1:201" s="5" customFormat="1" ht="25.5" customHeight="1" x14ac:dyDescent="0.25">
      <c r="A17" s="19" t="s">
        <v>12</v>
      </c>
      <c r="B17" s="30">
        <f>SUM(B14:B15)</f>
        <v>5703347.7999999998</v>
      </c>
      <c r="C17" s="30">
        <f>SUM(C14:C15)</f>
        <v>3474290.13</v>
      </c>
      <c r="D17" s="31">
        <f t="shared" si="1"/>
        <v>-39.083319975681654</v>
      </c>
      <c r="E17" s="31">
        <f>C17*100/$C$19</f>
        <v>0.83378505932529412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</row>
    <row r="18" spans="1:201" s="14" customFormat="1" ht="5.25" customHeight="1" x14ac:dyDescent="0.25">
      <c r="A18" s="20"/>
      <c r="B18" s="12"/>
      <c r="C18" s="12"/>
      <c r="D18" s="13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</row>
    <row r="19" spans="1:201" ht="25.5" customHeight="1" x14ac:dyDescent="0.25">
      <c r="A19" s="10" t="s">
        <v>9</v>
      </c>
      <c r="B19" s="32">
        <f>SUM(B5:B15)-B12</f>
        <v>406250619.81999999</v>
      </c>
      <c r="C19" s="32">
        <f>SUM(C5:C15)-C12</f>
        <v>416688940.52999997</v>
      </c>
      <c r="D19" s="33">
        <f t="shared" si="1"/>
        <v>2.5694288699485432</v>
      </c>
      <c r="E19" s="33">
        <f>SUM(E12:E15)</f>
        <v>100</v>
      </c>
      <c r="H19" s="34"/>
    </row>
    <row r="20" spans="1:201" ht="18" customHeight="1" x14ac:dyDescent="0.25"/>
    <row r="21" spans="1:201" x14ac:dyDescent="0.25">
      <c r="C21" s="34"/>
    </row>
  </sheetData>
  <printOptions horizontalCentered="1"/>
  <pageMargins left="0.39370078740157483" right="0.39370078740157483" top="0.98425196850393704" bottom="0.39370078740157483" header="0.15748031496062992" footer="0"/>
  <pageSetup paperSize="9" scale="95" orientation="portrait" r:id="rId1"/>
  <headerFooter alignWithMargins="0"/>
  <ignoredErrors>
    <ignoredError sqref="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Comparativa gastos</vt:lpstr>
      <vt:lpstr>'Comparativa gastos'!Área_de_impresión</vt:lpstr>
    </vt:vector>
  </TitlesOfParts>
  <Company>Universidad Politécnica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cp:lastPrinted>2021-12-01T10:15:10Z</cp:lastPrinted>
  <dcterms:created xsi:type="dcterms:W3CDTF">2010-03-04T08:25:30Z</dcterms:created>
  <dcterms:modified xsi:type="dcterms:W3CDTF">2023-12-12T11:59:33Z</dcterms:modified>
</cp:coreProperties>
</file>