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94D4504B-D411-43EE-BC44-54C19C7C8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E4" i="2"/>
  <c r="D4" i="2"/>
  <c r="C15" i="2"/>
  <c r="C12" i="2"/>
  <c r="C11" i="2"/>
  <c r="C8" i="2"/>
  <c r="B15" i="2"/>
  <c r="B11" i="2"/>
  <c r="B8" i="2"/>
  <c r="B12" i="2" s="1"/>
  <c r="B16" i="2" l="1"/>
  <c r="B20" i="2" s="1"/>
  <c r="D13" i="2"/>
  <c r="D14" i="2"/>
  <c r="D9" i="2"/>
  <c r="D10" i="2"/>
  <c r="D5" i="2"/>
  <c r="D6" i="2"/>
  <c r="D7" i="2"/>
  <c r="E9" i="2"/>
  <c r="E10" i="2"/>
  <c r="E13" i="2"/>
  <c r="E14" i="2"/>
  <c r="E5" i="2"/>
  <c r="E6" i="2"/>
  <c r="E7" i="2"/>
  <c r="E15" i="2"/>
  <c r="D11" i="2"/>
  <c r="E8" i="2" l="1"/>
  <c r="D15" i="2"/>
  <c r="D8" i="2"/>
  <c r="E11" i="2"/>
  <c r="D16" i="2" l="1"/>
  <c r="E16" i="2"/>
  <c r="E12" i="2"/>
  <c r="D12" i="2"/>
</calcChain>
</file>

<file path=xl/sharedStrings.xml><?xml version="1.0" encoding="utf-8"?>
<sst xmlns="http://schemas.openxmlformats.org/spreadsheetml/2006/main" count="20" uniqueCount="20">
  <si>
    <t/>
  </si>
  <si>
    <t>Suma Total</t>
  </si>
  <si>
    <t>OPERACIONES CORRIENTES</t>
  </si>
  <si>
    <t>OPERACIONES DE CAPITAL</t>
  </si>
  <si>
    <t>OPERACIONES NO FINANCIERAS</t>
  </si>
  <si>
    <t>OPERACIONES FINANCIERAS</t>
  </si>
  <si>
    <t xml:space="preserve"> Capítulos</t>
  </si>
  <si>
    <t>TOTAL CRÉDITOS DEFINITIVOS</t>
  </si>
  <si>
    <t>PORCENTAJE DE EJECUCIÓN</t>
  </si>
  <si>
    <t>2023-2022</t>
  </si>
  <si>
    <t>2023/2022 (%)</t>
  </si>
  <si>
    <t>Cuadro 15. Comparación de las obligaciones reconocidas netas por capítulos en 2023 y 2022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</si>
  <si>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</si>
  <si>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</si>
  <si>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</si>
  <si>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</si>
  <si>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</si>
  <si>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 Transferencias y Subvenciones de Capital</t>
  </si>
  <si>
    <t>8. Activos Financieros</t>
  </si>
  <si>
    <t>9. Pasivos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</si>
</sst>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4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4" fontId="4" fillId="0" borderId="0" xfId="0" applyNumberFormat="1" applyFont="1"/>
    <xf numFmtId="49" fontId="2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2" fillId="0" borderId="0" xfId="0" applyNumberFormat="1" applyFont="1"/>
    <xf numFmtId="0" fontId="6" fillId="3" borderId="1" xfId="0" applyFont="1" applyFill="1" applyBorder="1" applyAlignment="1">
      <alignment vertical="center"/>
    </xf>
    <xf numFmtId="10" fontId="6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4" fontId="3" fillId="6" borderId="0" xfId="0" applyNumberFormat="1" applyFont="1" applyFill="1" applyAlignment="1">
      <alignment horizontal="right" vertical="center"/>
    </xf>
    <xf numFmtId="10" fontId="3" fillId="5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0" fontId="6" fillId="4" borderId="2" xfId="0" applyNumberFormat="1" applyFont="1" applyFill="1" applyBorder="1" applyAlignment="1">
      <alignment horizontal="center" vertical="center" wrapText="1"/>
    </xf>
    <xf numFmtId="10" fontId="5" fillId="4" borderId="2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4" fillId="3" borderId="1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tabSelected="1" workbookViewId="0">
      <selection activeCell="J14" sqref="J14"/>
    </sheetView>
  </sheetViews>
  <sheetFormatPr baseColWidth="10" defaultColWidth="9.140625" defaultRowHeight="15" x14ac:dyDescent="0.25"/>
  <cols>
    <col min="1" max="1" width="43.85546875" customWidth="1"/>
    <col min="2" max="2" width="16.140625" customWidth="1"/>
    <col min="3" max="3" width="16" customWidth="1"/>
    <col min="4" max="4" width="14.85546875" customWidth="1"/>
    <col min="5" max="5" width="12.7109375" style="28" customWidth="1"/>
  </cols>
  <sheetData>
    <row r="1" spans="1:7" s="1" customFormat="1" ht="18.75" x14ac:dyDescent="0.25">
      <c r="A1" s="35" t="s">
        <v>11</v>
      </c>
      <c r="B1" s="35"/>
      <c r="C1" s="35"/>
      <c r="D1" s="35"/>
      <c r="E1" s="35"/>
    </row>
    <row r="2" spans="1:7" s="1" customFormat="1" ht="9.75" customHeight="1" x14ac:dyDescent="0.25">
      <c r="A2" s="22"/>
      <c r="B2" s="22"/>
      <c r="C2" s="22"/>
      <c r="D2" s="22"/>
      <c r="E2" s="22"/>
    </row>
    <row r="3" spans="1:7" s="3" customFormat="1" ht="33" customHeight="1" x14ac:dyDescent="0.25">
      <c r="A3" s="2" t="s">
        <v>6</v>
      </c>
      <c r="B3" s="2">
        <v>2022</v>
      </c>
      <c r="C3" s="2">
        <v>2023</v>
      </c>
      <c r="D3" s="2" t="s">
        <v>9</v>
      </c>
      <c r="E3" s="2" t="s">
        <v>10</v>
      </c>
    </row>
    <row r="4" spans="1:7" s="10" customFormat="1" ht="22.7" customHeight="1" x14ac:dyDescent="0.25">
      <c r="A4" s="8" t="s">
        <v>12</v>
      </c>
      <c r="B4" s="31">
        <v>219422784.09</v>
      </c>
      <c r="C4" s="31">
        <v>232200258.31999999</v>
      </c>
      <c r="D4" s="9">
        <f>C4-B4</f>
        <v>12777474.229999989</v>
      </c>
      <c r="E4" s="23">
        <f>(C4/B4)-1</f>
        <v>5.8232212680152218E-2</v>
      </c>
    </row>
    <row r="5" spans="1:7" s="10" customFormat="1" ht="22.7" customHeight="1" x14ac:dyDescent="0.25">
      <c r="A5" s="8" t="s">
        <v>13</v>
      </c>
      <c r="B5" s="31">
        <v>43065601</v>
      </c>
      <c r="C5" s="31">
        <v>39609310.670000002</v>
      </c>
      <c r="D5" s="9">
        <f t="shared" ref="D5:D15" si="0">C5-B5</f>
        <v>-3456290.3299999982</v>
      </c>
      <c r="E5" s="23">
        <f t="shared" ref="E5:E16" si="1">(C5/B5)-1</f>
        <v>-8.0256405338450909E-2</v>
      </c>
    </row>
    <row r="6" spans="1:7" s="1" customFormat="1" ht="21.75" customHeight="1" x14ac:dyDescent="0.25">
      <c r="A6" s="11" t="s">
        <v>14</v>
      </c>
      <c r="B6" s="32">
        <v>183176.49</v>
      </c>
      <c r="C6" s="32">
        <v>184466.4</v>
      </c>
      <c r="D6" s="9">
        <f t="shared" si="0"/>
        <v>1289.9100000000035</v>
      </c>
      <c r="E6" s="23">
        <f t="shared" si="1"/>
        <v>7.0418971342882664E-3</v>
      </c>
      <c r="F6" s="12"/>
    </row>
    <row r="7" spans="1:7" s="1" customFormat="1" ht="21.75" customHeight="1" x14ac:dyDescent="0.25">
      <c r="A7" s="13" t="s">
        <v>15</v>
      </c>
      <c r="B7" s="33">
        <v>14373874.99</v>
      </c>
      <c r="C7" s="33">
        <v>14065736.48</v>
      </c>
      <c r="D7" s="9">
        <f t="shared" si="0"/>
        <v>-308138.50999999978</v>
      </c>
      <c r="E7" s="23">
        <f t="shared" si="1"/>
        <v>-2.1437400159273201E-2</v>
      </c>
    </row>
    <row r="8" spans="1:7" s="6" customFormat="1" ht="21.75" customHeight="1" x14ac:dyDescent="0.25">
      <c r="A8" s="4" t="s">
        <v>2</v>
      </c>
      <c r="B8" s="30">
        <f>SUM(B4:B7)</f>
        <v>277045436.56999999</v>
      </c>
      <c r="C8" s="30">
        <f>SUM(C4:C7)</f>
        <v>286059771.87</v>
      </c>
      <c r="D8" s="5">
        <f>C8-B8</f>
        <v>9014335.3000000119</v>
      </c>
      <c r="E8" s="24">
        <f>(C8/B8)-1</f>
        <v>3.2537389576248854E-2</v>
      </c>
    </row>
    <row r="9" spans="1:7" s="1" customFormat="1" ht="19.5" customHeight="1" x14ac:dyDescent="0.25">
      <c r="A9" s="13" t="s">
        <v>16</v>
      </c>
      <c r="B9" s="33">
        <v>79750349.310000002</v>
      </c>
      <c r="C9" s="33">
        <v>82051900.969999999</v>
      </c>
      <c r="D9" s="9">
        <f t="shared" si="0"/>
        <v>2301551.6599999964</v>
      </c>
      <c r="E9" s="23">
        <f t="shared" si="1"/>
        <v>2.8859455537348921E-2</v>
      </c>
    </row>
    <row r="10" spans="1:7" s="1" customFormat="1" ht="15.75" x14ac:dyDescent="0.25">
      <c r="A10" s="11" t="s">
        <v>17</v>
      </c>
      <c r="B10" s="33">
        <v>42621.06</v>
      </c>
      <c r="C10" s="33">
        <v>207578.23999999999</v>
      </c>
      <c r="D10" s="9">
        <f t="shared" si="0"/>
        <v>164957.18</v>
      </c>
      <c r="E10" s="23">
        <f t="shared" si="1"/>
        <v>3.8703209164671177</v>
      </c>
      <c r="F10" s="14"/>
    </row>
    <row r="11" spans="1:7" s="6" customFormat="1" ht="21.75" customHeight="1" x14ac:dyDescent="0.25">
      <c r="A11" s="4" t="s">
        <v>3</v>
      </c>
      <c r="B11" s="30">
        <f>SUM(B9:B10)</f>
        <v>79792970.370000005</v>
      </c>
      <c r="C11" s="30">
        <f>SUM(C9:C10)</f>
        <v>82259479.209999993</v>
      </c>
      <c r="D11" s="5">
        <f t="shared" si="0"/>
        <v>2466508.8399999887</v>
      </c>
      <c r="E11" s="24">
        <f t="shared" si="1"/>
        <v>3.0911355080062597E-2</v>
      </c>
      <c r="G11" s="7"/>
    </row>
    <row r="12" spans="1:7" s="6" customFormat="1" ht="19.5" customHeight="1" x14ac:dyDescent="0.25">
      <c r="A12" s="4" t="s">
        <v>4</v>
      </c>
      <c r="B12" s="30">
        <f>SUM(B8+B11)</f>
        <v>356838406.94</v>
      </c>
      <c r="C12" s="30">
        <f>SUM(C8+C11)</f>
        <v>368319251.07999998</v>
      </c>
      <c r="D12" s="5">
        <f t="shared" si="0"/>
        <v>11480844.139999986</v>
      </c>
      <c r="E12" s="24">
        <f t="shared" si="1"/>
        <v>3.2173790479707032E-2</v>
      </c>
    </row>
    <row r="13" spans="1:7" s="1" customFormat="1" ht="21.75" customHeight="1" x14ac:dyDescent="0.25">
      <c r="A13" s="13" t="s">
        <v>18</v>
      </c>
      <c r="B13" s="33">
        <v>72000</v>
      </c>
      <c r="C13" s="33">
        <v>18900</v>
      </c>
      <c r="D13" s="9">
        <f t="shared" si="0"/>
        <v>-53100</v>
      </c>
      <c r="E13" s="23">
        <f t="shared" si="1"/>
        <v>-0.73750000000000004</v>
      </c>
    </row>
    <row r="14" spans="1:7" s="1" customFormat="1" ht="21.75" customHeight="1" x14ac:dyDescent="0.25">
      <c r="A14" s="13" t="s">
        <v>19</v>
      </c>
      <c r="B14" s="33">
        <v>5361218.8499999996</v>
      </c>
      <c r="C14" s="33">
        <v>5367165.28</v>
      </c>
      <c r="D14" s="9">
        <f t="shared" si="0"/>
        <v>5946.4300000006333</v>
      </c>
      <c r="E14" s="23">
        <f t="shared" si="1"/>
        <v>1.1091563628298218E-3</v>
      </c>
    </row>
    <row r="15" spans="1:7" s="6" customFormat="1" ht="21.75" customHeight="1" x14ac:dyDescent="0.25">
      <c r="A15" s="4" t="s">
        <v>5</v>
      </c>
      <c r="B15" s="30">
        <f>SUM(B13:B14)</f>
        <v>5433218.8499999996</v>
      </c>
      <c r="C15" s="30">
        <f>SUM(C13:C14)</f>
        <v>5386065.2800000003</v>
      </c>
      <c r="D15" s="5">
        <f t="shared" si="0"/>
        <v>-47153.569999999367</v>
      </c>
      <c r="E15" s="24">
        <f t="shared" si="1"/>
        <v>-8.67875403178342E-3</v>
      </c>
    </row>
    <row r="16" spans="1:7" s="6" customFormat="1" ht="21.75" customHeight="1" x14ac:dyDescent="0.25">
      <c r="A16" s="15" t="s">
        <v>1</v>
      </c>
      <c r="B16" s="16">
        <f>SUM(+B12+B15)</f>
        <v>362271625.79000002</v>
      </c>
      <c r="C16" s="16">
        <v>373705316.36000001</v>
      </c>
      <c r="D16" s="17">
        <f>C16-B16</f>
        <v>11433690.569999993</v>
      </c>
      <c r="E16" s="25">
        <f t="shared" si="1"/>
        <v>3.1561098788972952E-2</v>
      </c>
    </row>
    <row r="17" spans="1:11" s="1" customFormat="1" ht="15.75" x14ac:dyDescent="0.25">
      <c r="A17" s="1" t="s">
        <v>0</v>
      </c>
      <c r="B17" s="12"/>
      <c r="C17" s="12"/>
      <c r="D17" s="12"/>
      <c r="E17" s="26"/>
    </row>
    <row r="18" spans="1:11" s="6" customFormat="1" ht="21.75" customHeight="1" x14ac:dyDescent="0.25">
      <c r="A18" s="18" t="s">
        <v>7</v>
      </c>
      <c r="B18" s="19">
        <v>401749564.51999998</v>
      </c>
      <c r="C18" s="19">
        <v>421331125.94999999</v>
      </c>
      <c r="D18" s="20"/>
      <c r="E18" s="27"/>
      <c r="I18" s="1"/>
      <c r="J18" s="1"/>
      <c r="K18" s="1"/>
    </row>
    <row r="19" spans="1:11" s="1" customFormat="1" ht="9.75" customHeight="1" x14ac:dyDescent="0.25">
      <c r="E19" s="26"/>
    </row>
    <row r="20" spans="1:11" s="1" customFormat="1" ht="23.25" customHeight="1" x14ac:dyDescent="0.25">
      <c r="A20" s="18" t="s">
        <v>8</v>
      </c>
      <c r="B20" s="21">
        <f>B16/B18</f>
        <v>0.90173495576238605</v>
      </c>
      <c r="C20" s="21">
        <f>C16/C18</f>
        <v>0.8869634673141813</v>
      </c>
      <c r="E20" s="26"/>
    </row>
    <row r="23" spans="1:11" x14ac:dyDescent="0.25">
      <c r="C23" s="29"/>
      <c r="D23" s="29"/>
    </row>
    <row r="24" spans="1:11" x14ac:dyDescent="0.25">
      <c r="E24" s="34"/>
    </row>
  </sheetData>
  <mergeCells count="1">
    <mergeCell ref="A1:E1"/>
  </mergeCells>
  <pageMargins left="0.7" right="0.7" top="0.75" bottom="0.75" header="0.3" footer="0.3"/>
  <pageSetup paperSize="9" orientation="portrait" r:id="rId1"/>
  <ignoredErrors>
    <ignoredError sqref="D17:E17 E15 E8:E10 E11:E12 E13:E14 E16 C19:E19 D18:E18 D20:E20 B8: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2017-08-16T11:53:02Z</dcterms:created>
  <dcterms:modified xsi:type="dcterms:W3CDTF">2024-07-03T13:44:00Z</dcterms:modified>
</cp:coreProperties>
</file>