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13_ncr:1_{E2B83643-8660-433F-AE39-E6806AAB6E52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Hoja7" sheetId="9" state="hidden" r:id="rId1"/>
    <sheet name="CUADRO 21" sheetId="8" state="hidden" r:id="rId2"/>
    <sheet name="CUADRO 21 " sheetId="1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8" l="1"/>
  <c r="H37" i="8"/>
  <c r="J37" i="8"/>
  <c r="N37" i="8" s="1"/>
  <c r="D50" i="8"/>
  <c r="M49" i="8"/>
  <c r="M48" i="8"/>
  <c r="M45" i="8"/>
  <c r="M44" i="8"/>
  <c r="M43" i="8"/>
  <c r="M42" i="8"/>
  <c r="M41" i="8"/>
  <c r="M40" i="8"/>
  <c r="M39" i="8"/>
  <c r="M38" i="8"/>
  <c r="M37" i="8"/>
  <c r="M36" i="8"/>
  <c r="M35" i="8"/>
  <c r="M33" i="8"/>
  <c r="M32" i="8"/>
  <c r="M31" i="8"/>
  <c r="M30" i="8"/>
  <c r="M29" i="8"/>
  <c r="M27" i="8"/>
  <c r="M26" i="8"/>
  <c r="M25" i="8"/>
  <c r="M23" i="8"/>
  <c r="M22" i="8"/>
  <c r="M18" i="8"/>
  <c r="M17" i="8"/>
  <c r="M16" i="8"/>
  <c r="M15" i="8"/>
  <c r="M14" i="8"/>
  <c r="M12" i="8"/>
  <c r="M11" i="8"/>
  <c r="M10" i="8"/>
  <c r="M9" i="8"/>
  <c r="M8" i="8"/>
  <c r="M7" i="8"/>
  <c r="M50" i="8" s="1"/>
  <c r="M6" i="8"/>
  <c r="M5" i="8"/>
  <c r="M4" i="8"/>
  <c r="M3" i="8"/>
  <c r="J49" i="8"/>
  <c r="J48" i="8"/>
  <c r="J46" i="8"/>
  <c r="J45" i="8"/>
  <c r="J44" i="8"/>
  <c r="J42" i="8"/>
  <c r="J41" i="8"/>
  <c r="J40" i="8"/>
  <c r="J39" i="8"/>
  <c r="J38" i="8"/>
  <c r="J36" i="8"/>
  <c r="J35" i="8"/>
  <c r="J34" i="8"/>
  <c r="J33" i="8"/>
  <c r="J32" i="8"/>
  <c r="J31" i="8"/>
  <c r="J30" i="8"/>
  <c r="J29" i="8"/>
  <c r="J27" i="8"/>
  <c r="J26" i="8"/>
  <c r="J24" i="8"/>
  <c r="J23" i="8"/>
  <c r="J18" i="8"/>
  <c r="J17" i="8"/>
  <c r="J16" i="8"/>
  <c r="J15" i="8"/>
  <c r="J14" i="8"/>
  <c r="J12" i="8"/>
  <c r="J11" i="8"/>
  <c r="J8" i="8"/>
  <c r="J7" i="8"/>
  <c r="J4" i="8"/>
  <c r="J3" i="8"/>
  <c r="G49" i="8"/>
  <c r="G48" i="8"/>
  <c r="G47" i="8"/>
  <c r="G45" i="8"/>
  <c r="G44" i="8"/>
  <c r="G43" i="8"/>
  <c r="G42" i="8"/>
  <c r="G41" i="8"/>
  <c r="G40" i="8"/>
  <c r="G39" i="8"/>
  <c r="G38" i="8"/>
  <c r="G37" i="8"/>
  <c r="G36" i="8"/>
  <c r="G35" i="8"/>
  <c r="G34" i="8"/>
  <c r="G32" i="8"/>
  <c r="G31" i="8"/>
  <c r="G30" i="8"/>
  <c r="G29" i="8"/>
  <c r="G27" i="8"/>
  <c r="G26" i="8"/>
  <c r="G25" i="8"/>
  <c r="G23" i="8"/>
  <c r="G22" i="8"/>
  <c r="G21" i="8"/>
  <c r="G20" i="8"/>
  <c r="G19" i="8"/>
  <c r="G18" i="8"/>
  <c r="G17" i="8"/>
  <c r="G16" i="8"/>
  <c r="G14" i="8"/>
  <c r="G13" i="8"/>
  <c r="G12" i="8"/>
  <c r="G11" i="8"/>
  <c r="G10" i="8"/>
  <c r="G9" i="8"/>
  <c r="G7" i="8"/>
  <c r="G50" i="8" s="1"/>
  <c r="G4" i="8"/>
  <c r="G3" i="8"/>
  <c r="D49" i="8"/>
  <c r="D45" i="8"/>
  <c r="D44" i="8"/>
  <c r="D43" i="8"/>
  <c r="D41" i="8"/>
  <c r="D40" i="8"/>
  <c r="D38" i="8"/>
  <c r="D37" i="8"/>
  <c r="D36" i="8"/>
  <c r="D35" i="8"/>
  <c r="D34" i="8"/>
  <c r="D31" i="8"/>
  <c r="D30" i="8"/>
  <c r="D29" i="8"/>
  <c r="D28" i="8"/>
  <c r="D15" i="8"/>
  <c r="D12" i="8"/>
  <c r="D7" i="8"/>
  <c r="N46" i="8"/>
  <c r="N45" i="8"/>
  <c r="N44" i="8"/>
  <c r="N38" i="8"/>
  <c r="N36" i="8"/>
  <c r="N35" i="8"/>
  <c r="N30" i="8"/>
  <c r="N29" i="8"/>
  <c r="N27" i="8"/>
  <c r="N22" i="8"/>
  <c r="N21" i="8"/>
  <c r="N20" i="8"/>
  <c r="N19" i="8"/>
  <c r="N14" i="8"/>
  <c r="N13" i="8"/>
  <c r="N12" i="8"/>
  <c r="N11" i="8"/>
  <c r="N6" i="8"/>
  <c r="N5" i="8"/>
  <c r="N4" i="8"/>
  <c r="B50" i="8"/>
  <c r="C50" i="8"/>
  <c r="E50" i="8"/>
  <c r="F50" i="8"/>
  <c r="I50" i="8"/>
  <c r="K50" i="8"/>
  <c r="L50" i="8"/>
  <c r="H50" i="8" l="1"/>
  <c r="J43" i="8"/>
  <c r="N43" i="8" s="1"/>
  <c r="N31" i="8"/>
  <c r="N8" i="8"/>
  <c r="N40" i="8"/>
  <c r="N17" i="8"/>
  <c r="N41" i="8"/>
  <c r="N10" i="8"/>
  <c r="N18" i="8"/>
  <c r="N26" i="8"/>
  <c r="N34" i="8"/>
  <c r="N42" i="8"/>
  <c r="N15" i="8"/>
  <c r="N47" i="8"/>
  <c r="N32" i="8"/>
  <c r="N33" i="8"/>
  <c r="N39" i="8"/>
  <c r="N16" i="8"/>
  <c r="N48" i="8"/>
  <c r="N25" i="8"/>
  <c r="N23" i="8"/>
  <c r="N24" i="8"/>
  <c r="N9" i="8"/>
  <c r="N49" i="8"/>
  <c r="N3" i="8"/>
  <c r="N7" i="8"/>
  <c r="J50" i="8" l="1"/>
  <c r="N50" i="8" s="1"/>
</calcChain>
</file>

<file path=xl/sharedStrings.xml><?xml version="1.0" encoding="utf-8"?>
<sst xmlns="http://schemas.openxmlformats.org/spreadsheetml/2006/main" count="204" uniqueCount="68">
  <si>
    <t>221.04 - VESTUARIO</t>
  </si>
  <si>
    <t>227.00 - LIMPIEZA Y ASEO</t>
  </si>
  <si>
    <t>227.01 - SEGURIDAD</t>
  </si>
  <si>
    <t>DESCENT.</t>
  </si>
  <si>
    <t>CENT.</t>
  </si>
  <si>
    <t>Total general</t>
  </si>
  <si>
    <t xml:space="preserve"> GASTOS COMUNES ETSIST</t>
  </si>
  <si>
    <t>222 - COMUNICACIONES</t>
  </si>
  <si>
    <t>ETSI NAVALES</t>
  </si>
  <si>
    <t>ETS EDIFICACIÓN</t>
  </si>
  <si>
    <t>ETS ARQUITECTURA</t>
  </si>
  <si>
    <t>ETSI CAMINOS, CANALES Y PUERTOS</t>
  </si>
  <si>
    <t>ETSI INDUSTRIALES</t>
  </si>
  <si>
    <t>RECTORADO</t>
  </si>
  <si>
    <t>CIDA</t>
  </si>
  <si>
    <t>CESVIMA</t>
  </si>
  <si>
    <t>CAMPUS SUR POLIDEPORTIVO</t>
  </si>
  <si>
    <t>CENTRO LASER</t>
  </si>
  <si>
    <t>ARBOLEDA DEL IMADE</t>
  </si>
  <si>
    <t>CAMPUS SUR BIBLIOTECA</t>
  </si>
  <si>
    <t>CITSEM</t>
  </si>
  <si>
    <t>INSIA</t>
  </si>
  <si>
    <t>CEDINT</t>
  </si>
  <si>
    <t>CTB</t>
  </si>
  <si>
    <t>CAIT</t>
  </si>
  <si>
    <t>CAMPUS GETAFE GENERAL</t>
  </si>
  <si>
    <t>CAMPUS GETAFE LOM</t>
  </si>
  <si>
    <t>CAMPUS GETAFE LOEMCO</t>
  </si>
  <si>
    <t>CAMPUS GETAFE SILICIO</t>
  </si>
  <si>
    <t>CAMPUS SUR GENERAL</t>
  </si>
  <si>
    <t>CBGT</t>
  </si>
  <si>
    <t>CAMPUS GETAFE LEF/LMA</t>
  </si>
  <si>
    <t>CAMPUS MONTEGANCEDO GENERAL</t>
  </si>
  <si>
    <t>CAMPUS GETAFE FGP</t>
  </si>
  <si>
    <t>CAMPUS GETAFE BAJA/VEHÍCULOS/ALTA</t>
  </si>
  <si>
    <t>ICE</t>
  </si>
  <si>
    <t>CENTRO DE LENGUAS Y RED ACLES</t>
  </si>
  <si>
    <t>CENTRO DE ESTUDIOS E INVESTIGACIÓN</t>
  </si>
  <si>
    <t>ETSI MINAS Y ENERGÍA</t>
  </si>
  <si>
    <t>ETSI INFORMATICOS</t>
  </si>
  <si>
    <t>ETSI AERONÁUTICA Y DEL ESPACIO</t>
  </si>
  <si>
    <t>GASTOS COMUNIES ETSIST-ETSISI</t>
  </si>
  <si>
    <t>CENTRO DE DISEÑO DE MODA</t>
  </si>
  <si>
    <t>ETSI CIVIL</t>
  </si>
  <si>
    <t>ETSI SISTEMAS DE TELECOMUNICACIÓN</t>
  </si>
  <si>
    <t>ETSI DISEÑO INDUSTRIAL</t>
  </si>
  <si>
    <t>ETSI SISTEMAS INFORMATICOS</t>
  </si>
  <si>
    <t xml:space="preserve">ETS ARQUITECTURA </t>
  </si>
  <si>
    <t>ETSI TELECOMUNICACION</t>
  </si>
  <si>
    <t>ETSI DE MONTES,FORESTAL Y DEL MEDIO NATURAL</t>
  </si>
  <si>
    <t>ETSI AGRONÓMICA, ALIMENTARIA Y DE BIOSISTEMAS</t>
  </si>
  <si>
    <t>FACULTAD DE CIENCIAS DE LA ACTIVIDAD FÍSICA Y DEL DEPORTE</t>
  </si>
  <si>
    <t>ETSI MONTES, FORESTEL Y DEL MEDIO NATURAL</t>
  </si>
  <si>
    <t>ETSI TOPOGRAFÍA, GEODESÍA Y CARTOGRAFÍA</t>
  </si>
  <si>
    <t>CAMPUS MONTEGANCEDO POLIDEPORTIVO</t>
  </si>
  <si>
    <t>CENTRALIZADO</t>
  </si>
  <si>
    <t>DESCENTRALIZADO</t>
  </si>
  <si>
    <t>DENOMINACIÓN CENTRO</t>
  </si>
  <si>
    <t>Etiquetas de fila</t>
  </si>
  <si>
    <t>(en blanco)</t>
  </si>
  <si>
    <t>Suma de Obligaciones reconocidas</t>
  </si>
  <si>
    <t>Etiquetas de columna</t>
  </si>
  <si>
    <t>Total 221.04 - VESTUARIO</t>
  </si>
  <si>
    <t>Total 222 - COMUNICACIONES</t>
  </si>
  <si>
    <t>Total 227.00 - LIMPIEZA Y ASEO</t>
  </si>
  <si>
    <t>Total 227.01 - SEGURIDAD</t>
  </si>
  <si>
    <t>Total (en blanco)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</si>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</sst>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8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rgb="FF97999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0" xfId="1" applyFont="1"/>
    <xf numFmtId="0" fontId="0" fillId="0" borderId="0" xfId="0" applyAlignment="1">
      <alignment horizontal="left"/>
    </xf>
    <xf numFmtId="0" fontId="0" fillId="0" borderId="0" xfId="0" pivotButton="1"/>
    <xf numFmtId="43" fontId="2" fillId="0" borderId="0" xfId="1" applyFont="1" applyAlignment="1">
      <alignment horizontal="center"/>
    </xf>
    <xf numFmtId="43" fontId="2" fillId="0" borderId="0" xfId="1" applyFont="1"/>
    <xf numFmtId="43" fontId="3" fillId="2" borderId="1" xfId="1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43" fontId="4" fillId="2" borderId="5" xfId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43" fontId="2" fillId="3" borderId="5" xfId="1" applyFont="1" applyFill="1" applyBorder="1"/>
    <xf numFmtId="43" fontId="2" fillId="3" borderId="1" xfId="1" applyFont="1" applyFill="1" applyBorder="1"/>
    <xf numFmtId="43" fontId="2" fillId="3" borderId="7" xfId="1" applyFont="1" applyFill="1" applyBorder="1"/>
    <xf numFmtId="43" fontId="0" fillId="4" borderId="3" xfId="1" applyFont="1" applyFill="1" applyBorder="1"/>
    <xf numFmtId="164" fontId="0" fillId="0" borderId="2" xfId="1" applyNumberFormat="1" applyFont="1" applyBorder="1"/>
    <xf numFmtId="164" fontId="0" fillId="4" borderId="2" xfId="1" applyNumberFormat="1" applyFont="1" applyFill="1" applyBorder="1"/>
    <xf numFmtId="164" fontId="0" fillId="0" borderId="3" xfId="1" applyNumberFormat="1" applyFont="1" applyBorder="1"/>
    <xf numFmtId="164" fontId="0" fillId="3" borderId="2" xfId="1" applyNumberFormat="1" applyFont="1" applyFill="1" applyBorder="1"/>
    <xf numFmtId="164" fontId="0" fillId="4" borderId="3" xfId="1" applyNumberFormat="1" applyFont="1" applyFill="1" applyBorder="1"/>
    <xf numFmtId="164" fontId="0" fillId="3" borderId="3" xfId="1" applyNumberFormat="1" applyFont="1" applyFill="1" applyBorder="1"/>
    <xf numFmtId="43" fontId="3" fillId="2" borderId="5" xfId="1" applyFont="1" applyFill="1" applyBorder="1" applyAlignment="1">
      <alignment horizontal="center"/>
    </xf>
    <xf numFmtId="43" fontId="3" fillId="2" borderId="6" xfId="1" applyFont="1" applyFill="1" applyBorder="1" applyAlignment="1">
      <alignment horizontal="center"/>
    </xf>
    <xf numFmtId="43" fontId="3" fillId="2" borderId="7" xfId="1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5453.475655902781" createdVersion="8" refreshedVersion="8" minRefreshableVersion="3" recordCount="199" xr:uid="{BD330306-8BB9-4F27-BCE5-0E5C990D7FE7}">
  <cacheSource type="worksheet">
    <worksheetSource ref="A1:K200" sheet="Hoja 2"/>
  </cacheSource>
  <cacheFields count="11">
    <cacheField name="Económica - Subconcepto" numFmtId="0">
      <sharedItems/>
    </cacheField>
    <cacheField name="Económica" numFmtId="0">
      <sharedItems containsBlank="1" count="5">
        <s v="221.04 - VESTUARIO"/>
        <s v="222 - COMUNICACIONES"/>
        <s v="227.00 - LIMPIEZA Y ASEO"/>
        <s v="227.01 - SEGURIDAD"/>
        <m/>
      </sharedItems>
    </cacheField>
    <cacheField name="Orgánica - Libre 2" numFmtId="0">
      <sharedItems containsBlank="1"/>
    </cacheField>
    <cacheField name="Obligaciones reconocidas" numFmtId="4">
      <sharedItems containsSemiMixedTypes="0" containsString="0" containsNumber="1" minValue="15.62" maxValue="13498028.07"/>
    </cacheField>
    <cacheField name="Orgánica " numFmtId="0">
      <sharedItems containsBlank="1"/>
    </cacheField>
    <cacheField name="DENOMINACIÓN CENTRO" numFmtId="0">
      <sharedItems containsBlank="1" count="48">
        <s v="ETS ARQUITECTURA "/>
        <s v="ETSI DISEÑO INDUSTRIAL"/>
        <s v="ETSI INDUSTRIALES"/>
        <s v="ETSI MINAS Y ENERGÍA"/>
        <s v="ETSI NAVALES"/>
        <s v="ETSI TELECOMUNICACION"/>
        <s v="ETSI INFORMATICOS"/>
        <s v="ETSI DE MONTES,FORESTAL Y DEL MEDIO NATURAL"/>
        <s v="ETSI AERONÁUTICA Y DEL ESPACIO"/>
        <s v="ETSI AGRONÓMICA, ALIMENTARIA Y DE BIOSISTEMAS"/>
        <s v="RECTORADO"/>
        <s v="CAMPUS SUR GENERAL"/>
        <s v="CAMPUS MONTEGANCEDO GENERAL"/>
        <s v="CAMPUS GETAFE GENERAL"/>
        <s v="ETS EDIFICACIÓN"/>
        <s v="ETSI SISTEMAS DE TELECOMUNICACIÓN"/>
        <s v="FACULTAD DE CIENCIAS DE LA ACTIVIDAD FÍSICA Y DEL DEPORTE"/>
        <s v="ETS ARQUITECTURA"/>
        <s v="ETSI CAMINOS, CANALES Y PUERTOS"/>
        <s v="ETSI TOPOGRAFÍA, GEODESÍA Y CARTOGRAFÍA"/>
        <s v="ETSI SISTEMAS INFORMATICOS"/>
        <s v="ICE"/>
        <s v="CESVIMA"/>
        <s v="CENTRO DE LENGUAS Y RED ACLES"/>
        <s v="CENTRO DE ESTUDIOS E INVESTIGACIÓN"/>
        <s v="CAMPUS SUR POLIDEPORTIVO"/>
        <s v="CENTRO LASER"/>
        <s v="ARBOLEDA DEL IMADE"/>
        <s v="CAMPUS SUR BIBLIOTECA"/>
        <s v="CITSEM"/>
        <s v="INSIA"/>
        <s v="CAMPUS MONTEGANCEDO POLIDEPORTIVO"/>
        <s v="CEDINT"/>
        <s v="CBGT"/>
        <s v="CTB"/>
        <s v="CAIT"/>
        <s v="CAMPUS GETAFE LOM"/>
        <s v="CAMPUS GETAFE LOEMCO"/>
        <s v="CAMPUS GETAFE SILICIO"/>
        <s v="CENTRO DE DISEÑO DE MODA"/>
        <s v="ETSI MONTES, FORESTEL Y DEL MEDIO NATURAL"/>
        <s v="CIDA"/>
        <s v="GASTOS COMUNIES ETSIST-ETSISI"/>
        <s v="CAMPUS GETAFE LEF/LMA"/>
        <s v="ETSI CIVIL"/>
        <s v="CAMPUS GETAFE FGP"/>
        <s v="CAMPUS GETAFE BAJA/VEHÍCULOS/ALTA"/>
        <m/>
      </sharedItems>
    </cacheField>
    <cacheField name="Centralizado/Descentralizado" numFmtId="0">
      <sharedItems containsBlank="1" count="4">
        <s v="DESCENTRALIZADO"/>
        <s v="CENTRALIZADO"/>
        <s v=" GASTOS COMUNES ETSIST"/>
        <m/>
      </sharedItems>
    </cacheField>
    <cacheField name="Centro" numFmtId="49">
      <sharedItems containsString="0" containsBlank="1" containsNumber="1" containsInteger="1" minValue="3" maxValue="93"/>
    </cacheField>
    <cacheField name="Centro1" numFmtId="49">
      <sharedItems containsBlank="1" containsMixedTypes="1" containsNumber="1" containsInteger="1" minValue="0" maxValue="4"/>
    </cacheField>
    <cacheField name="Centro2" numFmtId="49">
      <sharedItems containsBlank="1" containsMixedTypes="1" containsNumber="1" containsInteger="1" minValue="3" maxValue="93"/>
    </cacheField>
    <cacheField name="Centro3" numFmtId="49">
      <sharedItems containsString="0" containsBlank="1" containsNumber="1" containsInteger="1" minValue="0" maxValue="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9">
  <r>
    <s v="221.04 - VESTUARIO"/>
    <x v="0"/>
    <s v="18.03.Z - ETS ARQUITECTURA Centro"/>
    <n v="1130.3499999999999"/>
    <s v="18.03.Z "/>
    <x v="0"/>
    <x v="0"/>
    <n v="3"/>
    <s v="Z "/>
    <m/>
    <m/>
  </r>
  <r>
    <s v="221.04 - VESTUARIO"/>
    <x v="0"/>
    <s v="18.04.Z - ETSI CAMINOS Centro"/>
    <n v="394.04"/>
    <s v="18.04.Z "/>
    <x v="1"/>
    <x v="0"/>
    <n v="4"/>
    <s v="Z "/>
    <m/>
    <m/>
  </r>
  <r>
    <s v="221.04 - VESTUARIO"/>
    <x v="0"/>
    <s v="18.05.X1 - AUTOMÁTICA, ING. ELÉCTRICA Y ELECTRÓNICA E INFORMÁTICA INDUSTRIAL"/>
    <n v="664.09"/>
    <s v="18.05.X1 "/>
    <x v="2"/>
    <x v="0"/>
    <n v="5"/>
    <s v="X1 "/>
    <m/>
    <m/>
  </r>
  <r>
    <s v="221.04 - VESTUARIO"/>
    <x v="0"/>
    <s v="18.05.X2 - FÍSICA APLICADA E INGENIERÍA DE MATERIALES"/>
    <n v="173.86"/>
    <s v="18.05.X2 "/>
    <x v="2"/>
    <x v="0"/>
    <n v="5"/>
    <s v="X2 "/>
    <m/>
    <m/>
  </r>
  <r>
    <s v="221.04 - VESTUARIO"/>
    <x v="0"/>
    <s v="18.05.X4 - INGENIERÍA ENERGÉTICA"/>
    <n v="158.57"/>
    <s v="18.05.X4 "/>
    <x v="2"/>
    <x v="0"/>
    <n v="5"/>
    <s v="X4 "/>
    <m/>
    <m/>
  </r>
  <r>
    <s v="221.04 - VESTUARIO"/>
    <x v="0"/>
    <s v="18.05.X5 - INGENIERÍA MECÁNICA"/>
    <n v="189.59"/>
    <s v="18.05.X5 "/>
    <x v="2"/>
    <x v="0"/>
    <n v="5"/>
    <s v="X5 "/>
    <m/>
    <m/>
  </r>
  <r>
    <s v="221.04 - VESTUARIO"/>
    <x v="0"/>
    <s v="18.05.Z - ETSI INDUSTRIALES"/>
    <n v="1952"/>
    <s v="18.05.Z "/>
    <x v="2"/>
    <x v="0"/>
    <n v="5"/>
    <s v="Z "/>
    <m/>
    <m/>
  </r>
  <r>
    <s v="221.04 - VESTUARIO"/>
    <x v="0"/>
    <s v="18.06.Z - ESCUELA TECNICA SUPERIOR DE INGENIEROS DE MINAS Y ENERGÍA"/>
    <n v="192.2"/>
    <s v="18.06.Z "/>
    <x v="3"/>
    <x v="0"/>
    <n v="6"/>
    <s v="Z "/>
    <m/>
    <m/>
  </r>
  <r>
    <s v="221.04 - VESTUARIO"/>
    <x v="0"/>
    <s v="18.08.Z - ETSI NAVALES Centro"/>
    <n v="1490.76"/>
    <s v="18.08.Z "/>
    <x v="4"/>
    <x v="0"/>
    <n v="8"/>
    <s v="Z "/>
    <m/>
    <m/>
  </r>
  <r>
    <s v="221.04 - VESTUARIO"/>
    <x v="0"/>
    <s v="18.09.Z - ETSI TELECOMUNICACION Centro"/>
    <n v="1973.19"/>
    <s v="18.09.Z "/>
    <x v="5"/>
    <x v="0"/>
    <n v="9"/>
    <s v="Z "/>
    <m/>
    <m/>
  </r>
  <r>
    <s v="221.04 - VESTUARIO"/>
    <x v="0"/>
    <s v="18.10.Z - ESCUELA TÉCNICA SUPERIOR DE INGENIEROS INFORMÁTICOS"/>
    <n v="635.12"/>
    <s v="18.10.Z "/>
    <x v="6"/>
    <x v="0"/>
    <n v="10"/>
    <s v="Z "/>
    <m/>
    <m/>
  </r>
  <r>
    <s v="221.04 - VESTUARIO"/>
    <x v="0"/>
    <s v="18.13.Z - ETSI DE MONTES,FORESTAL Y DEL MEDIO NATURAL"/>
    <n v="75.53"/>
    <s v="18.13.Z "/>
    <x v="7"/>
    <x v="0"/>
    <n v="13"/>
    <s v="Z "/>
    <m/>
    <m/>
  </r>
  <r>
    <s v="221.04 - VESTUARIO"/>
    <x v="0"/>
    <s v="18.14.Z - ETSI AERONÁUTICA Y DEL ESPACIO"/>
    <n v="10317.26"/>
    <s v="18.14.Z "/>
    <x v="8"/>
    <x v="0"/>
    <n v="14"/>
    <s v="Z "/>
    <m/>
    <m/>
  </r>
  <r>
    <s v="221.04 - VESTUARIO"/>
    <x v="0"/>
    <s v="18.15.Z - ETSI. AGRONÓMICA, ALIMENTARIA Y DE BIOSISTEMAS"/>
    <n v="7566.26"/>
    <s v="18.15.Z "/>
    <x v="9"/>
    <x v="0"/>
    <n v="15"/>
    <s v="Z "/>
    <m/>
    <m/>
  </r>
  <r>
    <s v="221.04 - VESTUARIO"/>
    <x v="0"/>
    <s v="18.30.01 - GERENCIA"/>
    <n v="2256.52"/>
    <s v="18.30.01 "/>
    <x v="10"/>
    <x v="1"/>
    <n v="30"/>
    <n v="1"/>
    <m/>
    <m/>
  </r>
  <r>
    <s v="221.04 - VESTUARIO"/>
    <x v="0"/>
    <s v="18.34.00 - GENERAL CAMPUS SUR"/>
    <n v="2502.15"/>
    <s v="18.34.00 "/>
    <x v="11"/>
    <x v="1"/>
    <n v="34"/>
    <n v="0"/>
    <m/>
    <m/>
  </r>
  <r>
    <s v="221.04 - VESTUARIO"/>
    <x v="0"/>
    <s v="18.35.00 - GENERAL CAMPUS DE MONTEGANCEDO"/>
    <n v="176.59"/>
    <s v="18.35.00 "/>
    <x v="12"/>
    <x v="1"/>
    <n v="35"/>
    <n v="0"/>
    <m/>
    <m/>
  </r>
  <r>
    <s v="221.04 - VESTUARIO"/>
    <x v="0"/>
    <s v="18.36.00 - GENERAL CAMPUS DE GETAFE"/>
    <n v="269.64999999999998"/>
    <s v="18.36.00 "/>
    <x v="13"/>
    <x v="1"/>
    <n v="36"/>
    <n v="0"/>
    <m/>
    <m/>
  </r>
  <r>
    <s v="221.04 - VESTUARIO"/>
    <x v="0"/>
    <s v="18.54.Z - ETS DE EDIFICACIÓN"/>
    <n v="929.2"/>
    <s v="18.54.Z "/>
    <x v="14"/>
    <x v="0"/>
    <n v="54"/>
    <s v="Z "/>
    <m/>
    <m/>
  </r>
  <r>
    <s v="221.04 - VESTUARIO"/>
    <x v="0"/>
    <s v="18.56.X2 - ING. MECÁNICA, QUÍMICA Y DISEÑO INDUSTRIAL"/>
    <n v="91.34"/>
    <s v="18.56.X2 "/>
    <x v="1"/>
    <x v="0"/>
    <n v="56"/>
    <s v="X2 "/>
    <m/>
    <m/>
  </r>
  <r>
    <s v="221.04 - VESTUARIO"/>
    <x v="0"/>
    <s v="18.56.Z - ESCUELA TÉCNICA SUPERIOR DE INGENIERÍA Y DISEÑO INDUSTRIAL"/>
    <n v="1949.6"/>
    <s v="18.56.Z "/>
    <x v="1"/>
    <x v="0"/>
    <n v="56"/>
    <s v="Z "/>
    <m/>
    <m/>
  </r>
  <r>
    <s v="221.04 - VESTUARIO"/>
    <x v="0"/>
    <s v="18.59.Z - ETSIS DE TELECOMUNICACIÓN"/>
    <n v="1028.3800000000001"/>
    <s v="18.59.Z "/>
    <x v="15"/>
    <x v="0"/>
    <n v="59"/>
    <s v="Z "/>
    <m/>
    <m/>
  </r>
  <r>
    <s v="221.04 - VESTUARIO"/>
    <x v="0"/>
    <s v="18.93.Z - FACULTAD DE CIENCIAS DE LA ACTIVIDAD FÍSICA Y DEL DEPORTE"/>
    <n v="906.53"/>
    <s v="18.93.Z "/>
    <x v="16"/>
    <x v="0"/>
    <n v="93"/>
    <s v="Z "/>
    <m/>
    <m/>
  </r>
  <r>
    <s v="222.01 - POSTALES"/>
    <x v="1"/>
    <s v="18.03.Z - ETS ARQUITECTURA Centro"/>
    <n v="1976.71"/>
    <s v="18.03.Z "/>
    <x v="17"/>
    <x v="0"/>
    <n v="3"/>
    <s v="Z "/>
    <m/>
    <m/>
  </r>
  <r>
    <s v="222.01 - POSTALES"/>
    <x v="1"/>
    <s v="18.04.Z - ETSI CAMINOS Centro"/>
    <n v="354.31"/>
    <s v="18.04.Z "/>
    <x v="18"/>
    <x v="0"/>
    <n v="4"/>
    <s v="Z "/>
    <m/>
    <m/>
  </r>
  <r>
    <s v="222.01 - POSTALES"/>
    <x v="1"/>
    <s v="18.05.Z - ETSI INDUSTRIALES"/>
    <n v="1948.02"/>
    <s v="18.05.Z "/>
    <x v="2"/>
    <x v="0"/>
    <n v="5"/>
    <s v="Z "/>
    <m/>
    <m/>
  </r>
  <r>
    <s v="222.01 - POSTALES"/>
    <x v="1"/>
    <s v="18.06.Z - ESCUELA TECNICA SUPERIOR DE INGENIEROS DE MINAS Y ENERGÍA"/>
    <n v="263.55"/>
    <s v="18.06.Z "/>
    <x v="3"/>
    <x v="0"/>
    <n v="6"/>
    <s v="Z "/>
    <m/>
    <m/>
  </r>
  <r>
    <s v="222.01 - POSTALES"/>
    <x v="1"/>
    <s v="18.08.Z - ETSI NAVALES Centro"/>
    <n v="98.04"/>
    <s v="18.08.Z "/>
    <x v="4"/>
    <x v="0"/>
    <n v="8"/>
    <s v="Z "/>
    <m/>
    <m/>
  </r>
  <r>
    <s v="222.01 - POSTALES"/>
    <x v="1"/>
    <s v="18.09.Z - ETSI TELECOMUNICACION Centro"/>
    <n v="813.62"/>
    <s v="18.09.Z "/>
    <x v="5"/>
    <x v="0"/>
    <n v="9"/>
    <s v="Z "/>
    <m/>
    <m/>
  </r>
  <r>
    <s v="222.01 - POSTALES"/>
    <x v="1"/>
    <s v="18.10.Z - ESCUELA TÉCNICA SUPERIOR DE INGENIEROS INFORMÁTICOS"/>
    <n v="345.7"/>
    <s v="18.10.Z "/>
    <x v="6"/>
    <x v="0"/>
    <n v="10"/>
    <s v="Z "/>
    <m/>
    <m/>
  </r>
  <r>
    <s v="222.01 - POSTALES"/>
    <x v="1"/>
    <s v="18.13.Z - ETSI DE MONTES,FORESTAL Y DEL MEDIO NATURAL"/>
    <n v="154.84"/>
    <s v="18.13.Z "/>
    <x v="7"/>
    <x v="0"/>
    <n v="13"/>
    <s v="Z "/>
    <m/>
    <m/>
  </r>
  <r>
    <s v="222.01 - POSTALES"/>
    <x v="1"/>
    <s v="18.14.Z - ETSI AERONÁUTICA Y DEL ESPACIO"/>
    <n v="423.7"/>
    <s v="18.14.Z "/>
    <x v="8"/>
    <x v="0"/>
    <n v="14"/>
    <s v="Z "/>
    <m/>
    <m/>
  </r>
  <r>
    <s v="222.01 - POSTALES"/>
    <x v="1"/>
    <s v="18.15.Z - ETSI. AGRONÓMICA, ALIMENTARIA Y DE BIOSISTEMAS"/>
    <n v="600.92999999999995"/>
    <s v="18.15.Z "/>
    <x v="9"/>
    <x v="0"/>
    <n v="15"/>
    <s v="Z "/>
    <m/>
    <m/>
  </r>
  <r>
    <s v="222.01 - POSTALES"/>
    <x v="1"/>
    <s v="18.23.02 - BIBLIOTECA UNIVERSITARIA"/>
    <n v="251.03"/>
    <s v="18.23.02 "/>
    <x v="10"/>
    <x v="1"/>
    <n v="23"/>
    <n v="2"/>
    <m/>
    <m/>
  </r>
  <r>
    <s v="222.01 - POSTALES"/>
    <x v="1"/>
    <s v="18.30.01 - GERENCIA"/>
    <n v="6436.22"/>
    <s v="18.30.01 "/>
    <x v="10"/>
    <x v="1"/>
    <n v="30"/>
    <n v="1"/>
    <m/>
    <m/>
  </r>
  <r>
    <s v="222.01 - POSTALES"/>
    <x v="1"/>
    <s v="18.54.Z - ETS DE EDIFICACIÓN"/>
    <n v="106.84"/>
    <s v="18.54.Z "/>
    <x v="14"/>
    <x v="0"/>
    <n v="54"/>
    <s v="Z "/>
    <m/>
    <m/>
  </r>
  <r>
    <s v="222.01 - POSTALES"/>
    <x v="1"/>
    <s v="18.56.Z - ESCUELA TÉCNICA SUPERIOR DE INGENIERÍA Y DISEÑO INDUSTRIAL"/>
    <n v="213.13"/>
    <s v="18.56.Z "/>
    <x v="1"/>
    <x v="0"/>
    <n v="56"/>
    <s v="Z "/>
    <m/>
    <m/>
  </r>
  <r>
    <s v="222.01 - POSTALES"/>
    <x v="1"/>
    <s v="18.59.Z - ETSIS DE TELECOMUNICACIÓN"/>
    <n v="106.76"/>
    <s v="18.59.Z "/>
    <x v="5"/>
    <x v="0"/>
    <n v="59"/>
    <s v="Z "/>
    <m/>
    <m/>
  </r>
  <r>
    <s v="222.01 - POSTALES"/>
    <x v="1"/>
    <s v="18.60.Z - E.T.S.I. TOPOGRAFÍA, GEODESIA Y CARTOGRAFÍA"/>
    <n v="18.52"/>
    <s v="18.60.Z "/>
    <x v="19"/>
    <x v="0"/>
    <n v="60"/>
    <s v="Z "/>
    <m/>
    <m/>
  </r>
  <r>
    <s v="222.01 - POSTALES"/>
    <x v="1"/>
    <s v="18.61.Z - ETS DE INGENIERÍA DE SISTEMAS INFORMÁTICOS"/>
    <n v="250.27"/>
    <s v="18.61.Z "/>
    <x v="20"/>
    <x v="0"/>
    <n v="61"/>
    <s v="Z "/>
    <m/>
    <m/>
  </r>
  <r>
    <s v="222.01 - POSTALES"/>
    <x v="1"/>
    <s v="18.91 - I.C.E."/>
    <n v="15.62"/>
    <s v="18.91 "/>
    <x v="21"/>
    <x v="0"/>
    <n v="91"/>
    <m/>
    <m/>
    <m/>
  </r>
  <r>
    <s v="222.01 - POSTALES"/>
    <x v="1"/>
    <s v="18.93.X1 - CIENCIAS SOCIALES DE LA ACTIVIDAD FÍSICA, DEL DEPORTE Y DEL OCIO"/>
    <n v="35.119999999999997"/>
    <s v="18.93.X1 "/>
    <x v="16"/>
    <x v="0"/>
    <n v="93"/>
    <s v="X1 "/>
    <m/>
    <m/>
  </r>
  <r>
    <s v="222.01 - POSTALES"/>
    <x v="1"/>
    <s v="18.93.Z - FACULTAD DE CIENCIAS DE LA ACTIVIDAD FÍSICA Y DEL DEPORTE"/>
    <n v="228.48"/>
    <s v="18.93.Z "/>
    <x v="16"/>
    <x v="0"/>
    <n v="93"/>
    <s v="Z "/>
    <m/>
    <m/>
  </r>
  <r>
    <s v="222.04 - COMUNICACIONES INFORMATICAS"/>
    <x v="1"/>
    <s v="18.30.02 - GASTOS DE GESTIÓN CENTRALIZADA"/>
    <n v="16747.919999999998"/>
    <s v="18.30.02 "/>
    <x v="10"/>
    <x v="1"/>
    <n v="30"/>
    <n v="2"/>
    <m/>
    <m/>
  </r>
  <r>
    <s v="222.06 - VOZ Y DATOS NACIONALES"/>
    <x v="1"/>
    <s v="18.30.02.23.05 - GASTOS DE GESTIÓN CENTRALIZADA. CESVIMA"/>
    <n v="185.02"/>
    <s v="18.30.02.23.05 "/>
    <x v="22"/>
    <x v="1"/>
    <n v="30"/>
    <n v="2"/>
    <n v="23"/>
    <n v="5"/>
  </r>
  <r>
    <s v="222.06 - VOZ Y DATOS NACIONALES"/>
    <x v="1"/>
    <s v="18.30.02.25.12 - GASTOS DE GESTIÓN CENTRALIZADA. CENTRO DE LENGUAS Y RED ACLES"/>
    <n v="84.04"/>
    <s v="18.30.02.25.12 "/>
    <x v="23"/>
    <x v="1"/>
    <n v="30"/>
    <n v="2"/>
    <n v="25"/>
    <n v="12"/>
  </r>
  <r>
    <s v="222.06 - VOZ Y DATOS NACIONALES"/>
    <x v="1"/>
    <s v="18.30.02.25.13 - GASTOS DE GESTIÓN CENTRALIZADA. CENTRO DE ESTUDIOS E INVESTIGACIÓN"/>
    <n v="42.13"/>
    <s v="18.30.02.25.13 "/>
    <x v="24"/>
    <x v="1"/>
    <n v="30"/>
    <n v="2"/>
    <n v="25"/>
    <n v="13"/>
  </r>
  <r>
    <s v="222.06 - VOZ Y DATOS NACIONALES"/>
    <x v="1"/>
    <s v="18.30.02.30.01 - GASTOS DE GESTIÓN CENTRALIZADA. RECTORADO"/>
    <n v="15104.87"/>
    <s v="18.30.02.30.01 "/>
    <x v="10"/>
    <x v="1"/>
    <n v="30"/>
    <n v="2"/>
    <n v="30"/>
    <n v="1"/>
  </r>
  <r>
    <s v="222.06 - VOZ Y DATOS NACIONALES"/>
    <x v="1"/>
    <s v="18.30.02.34.01 - GASTOS DE GESTIÓN CENTRALIZADA. POLIDEPORTIVO CAMPUS SUR"/>
    <n v="84.04"/>
    <s v="18.30.02.34.01 "/>
    <x v="25"/>
    <x v="1"/>
    <n v="30"/>
    <n v="2"/>
    <n v="34"/>
    <n v="1"/>
  </r>
  <r>
    <s v="222.06 - VOZ Y DATOS NACIONALES"/>
    <x v="1"/>
    <s v="18.30.02.34.02 - GASTOS DE GESTIÓN CENTRALIZADA. CENTRO LASER"/>
    <n v="252.78"/>
    <s v="18.30.02.34.02 "/>
    <x v="26"/>
    <x v="1"/>
    <n v="30"/>
    <n v="2"/>
    <n v="34"/>
    <n v="2"/>
  </r>
  <r>
    <s v="222.06 - VOZ Y DATOS NACIONALES"/>
    <x v="1"/>
    <s v="18.30.02.34.03 - GASTOS DE GESTIÓN CENTRALIZADA. ARBOLEDA DEL IMADE"/>
    <n v="285.89"/>
    <s v="18.30.02.34.03 "/>
    <x v="27"/>
    <x v="1"/>
    <n v="30"/>
    <n v="2"/>
    <n v="34"/>
    <n v="3"/>
  </r>
  <r>
    <s v="222.06 - VOZ Y DATOS NACIONALES"/>
    <x v="1"/>
    <s v="18.30.02.34.04 - GASTOS DE GESTIÓN CENTRALIZADA. BIBLIOTECA CAMPUS SUR"/>
    <n v="319.56"/>
    <s v="18.30.02.34.04 "/>
    <x v="28"/>
    <x v="1"/>
    <n v="30"/>
    <n v="2"/>
    <n v="34"/>
    <n v="4"/>
  </r>
  <r>
    <s v="222.06 - VOZ Y DATOS NACIONALES"/>
    <x v="1"/>
    <s v="18.30.02.34.05 - GASTOS DE GESTIÓN CENTRALIZADA. CITSEM"/>
    <n v="224.73"/>
    <s v="18.30.02.34.05 "/>
    <x v="29"/>
    <x v="1"/>
    <n v="30"/>
    <n v="2"/>
    <n v="34"/>
    <n v="5"/>
  </r>
  <r>
    <s v="222.06 - VOZ Y DATOS NACIONALES"/>
    <x v="1"/>
    <s v="18.30.02.34.06 - GASTOS DE GESTIÓN CENTRALIZADA. INSIA"/>
    <n v="1081.4100000000001"/>
    <s v="18.30.02.34.06 "/>
    <x v="30"/>
    <x v="1"/>
    <n v="30"/>
    <n v="2"/>
    <n v="34"/>
    <n v="6"/>
  </r>
  <r>
    <s v="222.06 - VOZ Y DATOS NACIONALES"/>
    <x v="1"/>
    <s v="18.30.02.35.00 - GASTOS DE GESTIÓN CENTRALIZADA. GENERAL CAMPUS DE MONTEGANCEDO"/>
    <n v="84.04"/>
    <s v="18.30.02.35.00 "/>
    <x v="12"/>
    <x v="1"/>
    <n v="30"/>
    <n v="2"/>
    <n v="35"/>
    <n v="0"/>
  </r>
  <r>
    <s v="222.06 - VOZ Y DATOS NACIONALES"/>
    <x v="1"/>
    <s v="18.30.02.35.01 - GASTOS CENTRALIZADOS. POLIDEPORTIVO CAMPUS DE MONTEGANCEDO"/>
    <n v="16.829999999999998"/>
    <s v="18.30.02.35.01 "/>
    <x v="31"/>
    <x v="1"/>
    <n v="30"/>
    <n v="2"/>
    <n v="35"/>
    <n v="1"/>
  </r>
  <r>
    <s v="222.06 - VOZ Y DATOS NACIONALES"/>
    <x v="1"/>
    <s v="18.30.02.35.02 - GASTOS DE GESTIÓN CENTRALIZADA. CEDINT"/>
    <n v="912.89"/>
    <s v="18.30.02.35.02 "/>
    <x v="32"/>
    <x v="1"/>
    <n v="30"/>
    <n v="2"/>
    <n v="35"/>
    <n v="2"/>
  </r>
  <r>
    <s v="222.06 - VOZ Y DATOS NACIONALES"/>
    <x v="1"/>
    <s v="18.30.02.35.04 - GASTOS DE GESTIÓN CENTRALIZADA. CBGT"/>
    <n v="1755.37"/>
    <s v="18.30.02.35.04 "/>
    <x v="33"/>
    <x v="1"/>
    <n v="30"/>
    <n v="2"/>
    <n v="35"/>
    <n v="4"/>
  </r>
  <r>
    <s v="222.06 - VOZ Y DATOS NACIONALES"/>
    <x v="1"/>
    <s v="18.30.02.35.05 - GASTOS DE GESTIÓN CENTRALIZADA. CTB"/>
    <n v="1095.3800000000001"/>
    <s v="18.30.02.35.05 "/>
    <x v="34"/>
    <x v="1"/>
    <n v="30"/>
    <n v="2"/>
    <n v="35"/>
    <n v="5"/>
  </r>
  <r>
    <s v="222.06 - VOZ Y DATOS NACIONALES"/>
    <x v="1"/>
    <s v="18.30.02.35.07 - GASTOS DE GESTIÓN CENTRALIZADA. CAIT"/>
    <n v="969.1"/>
    <s v="18.30.02.35.07 "/>
    <x v="35"/>
    <x v="1"/>
    <n v="30"/>
    <n v="2"/>
    <n v="35"/>
    <n v="7"/>
  </r>
  <r>
    <s v="222.06 - VOZ Y DATOS NACIONALES"/>
    <x v="1"/>
    <s v="18.30.02.36.00 - GASTOS DE GESTIÓN CENTRALIZADA. CAMPUS GETAFE SERVICIOS CENTRALES"/>
    <n v="266.86"/>
    <s v="18.30.02.36.00 "/>
    <x v="13"/>
    <x v="1"/>
    <n v="30"/>
    <n v="2"/>
    <n v="36"/>
    <n v="0"/>
  </r>
  <r>
    <s v="222.06 - VOZ Y DATOS NACIONALES"/>
    <x v="1"/>
    <s v="18.30.02.36.02 - GASTOS DE GESTIÓN CENTRALIZADA. CAMPUS GETAFE LOM"/>
    <n v="926.86"/>
    <s v="18.30.02.36.02 "/>
    <x v="36"/>
    <x v="1"/>
    <n v="30"/>
    <n v="2"/>
    <n v="36"/>
    <n v="2"/>
  </r>
  <r>
    <s v="222.06 - VOZ Y DATOS NACIONALES"/>
    <x v="1"/>
    <s v="18.30.02.36.03 - GASTOS DE GESTIÓN CENTRALIZADA. CAMPUS GETAFE LOEMCO"/>
    <n v="308.99"/>
    <s v="18.30.02.36.03 "/>
    <x v="37"/>
    <x v="1"/>
    <n v="30"/>
    <n v="2"/>
    <n v="36"/>
    <n v="3"/>
  </r>
  <r>
    <s v="222.06 - VOZ Y DATOS NACIONALES"/>
    <x v="1"/>
    <s v="18.30.02.36.05 - GASTOS DE GESTIÓN CENTRALIZADA. CAMPUS GETAFE SILICIO"/>
    <n v="84.26"/>
    <s v="18.30.02.36.05 "/>
    <x v="38"/>
    <x v="1"/>
    <n v="30"/>
    <n v="2"/>
    <n v="36"/>
    <n v="5"/>
  </r>
  <r>
    <s v="222.06 - VOZ Y DATOS NACIONALES"/>
    <x v="1"/>
    <s v="18.30.02.62 - GASTOS DE GESTIÓN CENTRALIZADA. CENTRO DE DISEÑO DE MODA"/>
    <n v="266.86"/>
    <s v="18.30.02.62 "/>
    <x v="39"/>
    <x v="1"/>
    <n v="30"/>
    <n v="2"/>
    <n v="62"/>
    <m/>
  </r>
  <r>
    <s v="222.06 - VOZ Y DATOS NACIONALES"/>
    <x v="1"/>
    <s v="18.30.02.TF.03 - COMUNICACIONES - ETS ARQUITECTURA"/>
    <n v="5263.5"/>
    <s v="18.30.02.TF.03 "/>
    <x v="17"/>
    <x v="1"/>
    <n v="30"/>
    <n v="2"/>
    <s v="TF"/>
    <n v="3"/>
  </r>
  <r>
    <s v="222.06 - VOZ Y DATOS NACIONALES"/>
    <x v="1"/>
    <s v="18.30.02.TF.04 - COMUNICACIONES - ETSI CAMINOS, CANALES Y PUERTOS"/>
    <n v="7954.1"/>
    <s v="18.30.02.TF.04 "/>
    <x v="18"/>
    <x v="1"/>
    <n v="30"/>
    <n v="2"/>
    <s v="TF"/>
    <n v="4"/>
  </r>
  <r>
    <s v="222.06 - VOZ Y DATOS NACIONALES"/>
    <x v="1"/>
    <s v="18.30.02.TF.05 - COMUNICACIONES - ETSI INDUSTRIALES"/>
    <n v="9534.7999999999993"/>
    <s v="18.30.02.TF.05 "/>
    <x v="2"/>
    <x v="1"/>
    <n v="30"/>
    <n v="2"/>
    <s v="TF"/>
    <n v="5"/>
  </r>
  <r>
    <s v="222.06 - VOZ Y DATOS NACIONALES"/>
    <x v="1"/>
    <s v="18.30.02.TF.06 - COMUNICACIONES - ETSI MINAS Y ENERGIA"/>
    <n v="4473.1499999999996"/>
    <s v="18.30.02.TF.06 "/>
    <x v="3"/>
    <x v="1"/>
    <n v="30"/>
    <n v="2"/>
    <s v="TF"/>
    <n v="6"/>
  </r>
  <r>
    <s v="222.06 - VOZ Y DATOS NACIONALES"/>
    <x v="1"/>
    <s v="18.30.02.TF.08 - COMUNICACIONES - ETSI NAVALES"/>
    <n v="2371.0500000000002"/>
    <s v="18.30.02.TF.08 "/>
    <x v="4"/>
    <x v="1"/>
    <n v="30"/>
    <n v="2"/>
    <s v="TF"/>
    <n v="8"/>
  </r>
  <r>
    <s v="222.06 - VOZ Y DATOS NACIONALES"/>
    <x v="1"/>
    <s v="18.30.02.TF.09 - COMUNICACIONES - ETSI TELECOMUNICACIÓN"/>
    <n v="12074.15"/>
    <s v="18.30.02.TF.09 "/>
    <x v="5"/>
    <x v="1"/>
    <n v="30"/>
    <n v="2"/>
    <s v="TF"/>
    <n v="9"/>
  </r>
  <r>
    <s v="222.06 - VOZ Y DATOS NACIONALES"/>
    <x v="1"/>
    <s v="18.30.02.TF.10 - COMUNICACIONES - ETSI INFORMÁTICOS"/>
    <n v="6188.38"/>
    <s v="18.30.02.TF.10 "/>
    <x v="6"/>
    <x v="1"/>
    <n v="30"/>
    <n v="2"/>
    <s v="TF"/>
    <n v="10"/>
  </r>
  <r>
    <s v="222.06 - VOZ Y DATOS NACIONALES"/>
    <x v="1"/>
    <s v="18.30.02.TF.13 - COMUNICACIONES - ETSI MONTES, FORESTEL Y DEL MEDIO NATURAL"/>
    <n v="5280.33"/>
    <s v="18.30.02.TF.13 "/>
    <x v="40"/>
    <x v="1"/>
    <n v="30"/>
    <n v="2"/>
    <s v="TF"/>
    <n v="13"/>
  </r>
  <r>
    <s v="222.06 - VOZ Y DATOS NACIONALES"/>
    <x v="1"/>
    <s v="18.30.02.TF.14 - COMUNICACIONES - ETSI AERONÁTUICA Y DEL ESPACIO"/>
    <n v="8888.5499999999993"/>
    <s v="18.30.02.TF.14 "/>
    <x v="8"/>
    <x v="1"/>
    <n v="30"/>
    <n v="2"/>
    <s v="TF"/>
    <n v="14"/>
  </r>
  <r>
    <s v="222.06 - VOZ Y DATOS NACIONALES"/>
    <x v="1"/>
    <s v="18.30.02.TF.15 - COMUNICACIONES - ETSI AGRONÓMICA, ALIMENTARIA Y DE BIOSISTEMAS"/>
    <n v="8885.36"/>
    <s v="18.30.02.TF.15 "/>
    <x v="9"/>
    <x v="1"/>
    <n v="30"/>
    <n v="2"/>
    <s v="TF"/>
    <n v="15"/>
  </r>
  <r>
    <s v="222.06 - VOZ Y DATOS NACIONALES"/>
    <x v="1"/>
    <s v="18.30.02.TF.54 - COMUNICACIONES - ETS EDIFICACIÓN"/>
    <n v="2959.66"/>
    <s v="18.30.02.TF.54 "/>
    <x v="14"/>
    <x v="1"/>
    <n v="30"/>
    <n v="2"/>
    <s v="TF"/>
    <n v="54"/>
  </r>
  <r>
    <s v="222.06 - VOZ Y DATOS NACIONALES"/>
    <x v="1"/>
    <s v="18.30.02.TF.56 - COMUNICACIONES - ETSI Y DISEÑO INDUSTRIAL"/>
    <n v="5112.1400000000003"/>
    <s v="18.30.02.TF.56 "/>
    <x v="1"/>
    <x v="1"/>
    <n v="30"/>
    <n v="2"/>
    <s v="TF"/>
    <n v="56"/>
  </r>
  <r>
    <s v="222.06 - VOZ Y DATOS NACIONALES"/>
    <x v="1"/>
    <s v="18.30.02.TF.59 - COMUNICACIONES - ETSI SISTEMAS DE TELECOMUNICACIÓN"/>
    <n v="4355.45"/>
    <s v="18.30.02.TF.59 "/>
    <x v="15"/>
    <x v="1"/>
    <n v="30"/>
    <n v="2"/>
    <s v="TF"/>
    <n v="59"/>
  </r>
  <r>
    <s v="222.06 - VOZ Y DATOS NACIONALES"/>
    <x v="1"/>
    <s v="18.30.02.TF.60 - COMUNICACIONES - ETSI TOPOGRAFÍA, GEODESÍA Y CARTOGRAFÍA"/>
    <n v="1933.91"/>
    <s v="18.30.02.TF.60 "/>
    <x v="19"/>
    <x v="1"/>
    <n v="30"/>
    <n v="2"/>
    <s v="TF"/>
    <n v="60"/>
  </r>
  <r>
    <s v="222.06 - VOZ Y DATOS NACIONALES"/>
    <x v="1"/>
    <s v="18.30.02.TF.61 - COMUNICACIONES - ETSi SISTEMAS INFORMÁTICOS"/>
    <n v="3329.59"/>
    <s v="18.30.02.TF.61 "/>
    <x v="20"/>
    <x v="1"/>
    <n v="30"/>
    <n v="2"/>
    <s v="TF"/>
    <n v="61"/>
  </r>
  <r>
    <s v="222.06 - VOZ Y DATOS NACIONALES"/>
    <x v="1"/>
    <s v="18.30.02.TF.91 - COMUNICACIONES - ICE"/>
    <n v="424.82"/>
    <s v="18.30.02.TF.91 "/>
    <x v="21"/>
    <x v="1"/>
    <n v="30"/>
    <n v="2"/>
    <s v="TF"/>
    <n v="91"/>
  </r>
  <r>
    <s v="222.06 - VOZ Y DATOS NACIONALES"/>
    <x v="1"/>
    <s v="18.30.02.TF.93 - COMUNICACIONES - FACULTAD DE CIENCIAS DE LA ACTIVIDAD FÍSICA Y DEL DEPORTE"/>
    <n v="3245.55"/>
    <s v="18.30.02.TF.93 "/>
    <x v="16"/>
    <x v="1"/>
    <n v="30"/>
    <n v="2"/>
    <s v="TF"/>
    <n v="93"/>
  </r>
  <r>
    <s v="222.07 - DATOS INTERNACIONALES"/>
    <x v="1"/>
    <s v="18.03.Z - ETS ARQUITECTURA Centro"/>
    <n v="21.04"/>
    <s v="18.03.Z "/>
    <x v="16"/>
    <x v="0"/>
    <n v="3"/>
    <s v="Z "/>
    <m/>
    <m/>
  </r>
  <r>
    <s v="222.07 - DATOS INTERNACIONALES"/>
    <x v="1"/>
    <s v="18.04.Z - ETSI CAMINOS Centro"/>
    <n v="192.25"/>
    <s v="18.04.Z "/>
    <x v="16"/>
    <x v="0"/>
    <n v="4"/>
    <s v="Z "/>
    <m/>
    <m/>
  </r>
  <r>
    <s v="222.07 - DATOS INTERNACIONALES"/>
    <x v="1"/>
    <s v="18.05.Z - ETSI INDUSTRIALES"/>
    <n v="21.8"/>
    <s v="18.05.Z "/>
    <x v="2"/>
    <x v="0"/>
    <n v="5"/>
    <s v="Z "/>
    <m/>
    <m/>
  </r>
  <r>
    <s v="222.07 - DATOS INTERNACIONALES"/>
    <x v="1"/>
    <s v="18.06.Z - ESCUELA TECNICA SUPERIOR DE INGENIEROS DE MINAS Y ENERGÍA"/>
    <n v="474.38"/>
    <s v="18.06.Z "/>
    <x v="3"/>
    <x v="0"/>
    <n v="6"/>
    <s v="Z "/>
    <m/>
    <m/>
  </r>
  <r>
    <s v="222.07 - DATOS INTERNACIONALES"/>
    <x v="1"/>
    <s v="18.09.Z - ETSI TELECOMUNICACION Centro"/>
    <n v="1985.27"/>
    <s v="18.09.Z "/>
    <x v="5"/>
    <x v="0"/>
    <n v="9"/>
    <s v="Z "/>
    <m/>
    <m/>
  </r>
  <r>
    <s v="222.07 - DATOS INTERNACIONALES"/>
    <x v="1"/>
    <s v="18.14.Z - ETSI AERONÁUTICA Y DEL ESPACIO"/>
    <n v="80.09"/>
    <s v="18.14.Z "/>
    <x v="8"/>
    <x v="0"/>
    <n v="14"/>
    <s v="Z "/>
    <m/>
    <m/>
  </r>
  <r>
    <s v="222.07 - DATOS INTERNACIONALES"/>
    <x v="1"/>
    <s v="18.30.02.30.01 - GASTOS DE GESTIÓN CENTRALIZADA. RECTORADO"/>
    <n v="4140.4399999999996"/>
    <s v="18.30.02.30.01 "/>
    <x v="10"/>
    <x v="1"/>
    <n v="30"/>
    <n v="2"/>
    <n v="30"/>
    <n v="1"/>
  </r>
  <r>
    <s v="222.07 - DATOS INTERNACIONALES"/>
    <x v="1"/>
    <s v="18.30.02.35.07 - GASTOS DE GESTIÓN CENTRALIZADA. CAIT"/>
    <n v="233.23"/>
    <s v="18.30.02.35.07 "/>
    <x v="35"/>
    <x v="1"/>
    <n v="30"/>
    <n v="2"/>
    <n v="35"/>
    <n v="7"/>
  </r>
  <r>
    <s v="222.07 - DATOS INTERNACIONALES"/>
    <x v="1"/>
    <s v="18.36.02 - LABORATORIO OFICIAL SALVADOR DE MADARIAGA (LOM)"/>
    <n v="23.79"/>
    <s v="18.36.02 "/>
    <x v="36"/>
    <x v="1"/>
    <n v="36"/>
    <n v="2"/>
    <m/>
    <m/>
  </r>
  <r>
    <s v="222.07 - DATOS INTERNACIONALES"/>
    <x v="1"/>
    <s v="18.54.Z - ETS DE EDIFICACIÓN"/>
    <n v="16.64"/>
    <s v="18.54.Z "/>
    <x v="14"/>
    <x v="0"/>
    <n v="54"/>
    <s v="Z "/>
    <m/>
    <m/>
  </r>
  <r>
    <s v="227.00 - LIMPIEZA Y ASEO"/>
    <x v="2"/>
    <s v="18.03.Z - ETS ARQUITECTURA Centro"/>
    <n v="34288.18"/>
    <s v="18.03.Z "/>
    <x v="16"/>
    <x v="0"/>
    <n v="3"/>
    <s v="Z "/>
    <m/>
    <m/>
  </r>
  <r>
    <s v="227.00 - LIMPIEZA Y ASEO"/>
    <x v="2"/>
    <s v="18.04.Z - ETSI CAMINOS Centro"/>
    <n v="12012.3"/>
    <s v="18.04.Z "/>
    <x v="16"/>
    <x v="0"/>
    <n v="4"/>
    <s v="Z "/>
    <m/>
    <m/>
  </r>
  <r>
    <s v="227.00 - LIMPIEZA Y ASEO"/>
    <x v="2"/>
    <s v="18.05.Z - ETSI INDUSTRIALES"/>
    <n v="1868.07"/>
    <s v="18.05.Z "/>
    <x v="2"/>
    <x v="0"/>
    <n v="5"/>
    <s v="Z "/>
    <m/>
    <m/>
  </r>
  <r>
    <s v="227.00 - LIMPIEZA Y ASEO"/>
    <x v="2"/>
    <s v="18.09.Z - ETSI TELECOMUNICACION Centro"/>
    <n v="3113.23"/>
    <s v="18.09.Z "/>
    <x v="5"/>
    <x v="0"/>
    <n v="9"/>
    <s v="Z "/>
    <m/>
    <m/>
  </r>
  <r>
    <s v="227.00 - LIMPIEZA Y ASEO"/>
    <x v="2"/>
    <s v="18.10.Z - ESCUELA TÉCNICA SUPERIOR DE INGENIEROS INFORMÁTICOS"/>
    <n v="2235.42"/>
    <s v="18.10.Z "/>
    <x v="6"/>
    <x v="0"/>
    <n v="10"/>
    <s v="Z "/>
    <m/>
    <m/>
  </r>
  <r>
    <s v="227.00 - LIMPIEZA Y ASEO"/>
    <x v="2"/>
    <s v="18.13.Z - ETSI DE MONTES,FORESTAL Y DEL MEDIO NATURAL"/>
    <n v="319.68"/>
    <s v="18.13.Z "/>
    <x v="7"/>
    <x v="0"/>
    <n v="13"/>
    <s v="Z "/>
    <m/>
    <m/>
  </r>
  <r>
    <s v="227.00 - LIMPIEZA Y ASEO"/>
    <x v="2"/>
    <s v="18.14.Z - ETSI AERONÁUTICA Y DEL ESPACIO"/>
    <n v="6597.7"/>
    <s v="18.14.Z "/>
    <x v="8"/>
    <x v="0"/>
    <n v="14"/>
    <s v="Z "/>
    <m/>
    <m/>
  </r>
  <r>
    <s v="227.00 - LIMPIEZA Y ASEO"/>
    <x v="2"/>
    <s v="18.15.X4 - PRODUCCIÓN AGRARIA"/>
    <n v="172.41"/>
    <s v="18.15.X4 "/>
    <x v="9"/>
    <x v="0"/>
    <n v="15"/>
    <s v="X4 "/>
    <m/>
    <m/>
  </r>
  <r>
    <s v="227.00 - LIMPIEZA Y ASEO"/>
    <x v="2"/>
    <s v="18.15.X5 - QUÍMICA Y TECNOLOGÍA DE ALIMENTOS"/>
    <n v="57.47"/>
    <s v="18.15.X5 "/>
    <x v="9"/>
    <x v="0"/>
    <n v="15"/>
    <s v="X5 "/>
    <m/>
    <m/>
  </r>
  <r>
    <s v="227.00 - LIMPIEZA Y ASEO"/>
    <x v="2"/>
    <s v="18.15.Z - ETSI. AGRONÓMICA, ALIMENTARIA Y DE BIOSISTEMAS"/>
    <n v="5258.71"/>
    <s v="18.15.Z "/>
    <x v="9"/>
    <x v="0"/>
    <n v="15"/>
    <s v="Z "/>
    <m/>
    <m/>
  </r>
  <r>
    <s v="227.00 - LIMPIEZA Y ASEO"/>
    <x v="2"/>
    <s v="18.22.04.03 - Delegación de Alumnos - ETS Arquitectura"/>
    <n v="459.8"/>
    <s v="18.22.04.03 "/>
    <x v="17"/>
    <x v="1"/>
    <n v="22"/>
    <n v="4"/>
    <n v="3"/>
    <m/>
  </r>
  <r>
    <s v="227.00 - LIMPIEZA Y ASEO"/>
    <x v="2"/>
    <s v="18.30.01 - GERENCIA"/>
    <n v="5144.7"/>
    <s v="18.30.01 "/>
    <x v="10"/>
    <x v="1"/>
    <n v="30"/>
    <n v="1"/>
    <m/>
    <m/>
  </r>
  <r>
    <s v="227.00 - LIMPIEZA Y ASEO"/>
    <x v="2"/>
    <s v="18.30.02.03 - GASTOS DE GESTIÓN CENTRALIZADA. ETS DE ARQUITECTURA"/>
    <n v="784461.2"/>
    <s v="18.30.02.03 "/>
    <x v="17"/>
    <x v="1"/>
    <n v="30"/>
    <n v="2"/>
    <n v="3"/>
    <m/>
  </r>
  <r>
    <s v="227.00 - LIMPIEZA Y ASEO"/>
    <x v="2"/>
    <s v="18.30.02.04 - GASTOS DE GESTIÓN CENTRALIZADA. ETSI CAMINOS, CANALES Y PUERTOS"/>
    <n v="747105.96"/>
    <s v="18.30.02.04 "/>
    <x v="18"/>
    <x v="1"/>
    <n v="30"/>
    <n v="2"/>
    <n v="4"/>
    <m/>
  </r>
  <r>
    <s v="227.00 - LIMPIEZA Y ASEO"/>
    <x v="2"/>
    <s v="18.30.02.05 - GASTOS DE GESTIÓN CENTRALIZADA. ETSI INDUSTRUALES"/>
    <n v="766277.93"/>
    <s v="18.30.02.05 "/>
    <x v="2"/>
    <x v="1"/>
    <n v="30"/>
    <n v="2"/>
    <n v="5"/>
    <m/>
  </r>
  <r>
    <s v="227.00 - LIMPIEZA Y ASEO"/>
    <x v="2"/>
    <s v="18.30.02.06 - GASTOS DE GESTIÓN CENTRALIZADA. ETSI MINAS Y ENERGÍA"/>
    <n v="442663.32"/>
    <s v="18.30.02.06 "/>
    <x v="3"/>
    <x v="1"/>
    <n v="30"/>
    <n v="2"/>
    <n v="6"/>
    <m/>
  </r>
  <r>
    <s v="227.00 - LIMPIEZA Y ASEO"/>
    <x v="2"/>
    <s v="18.30.02.08 - GASTOS DE GESTIÓN CENTRALIZADA. ETSI NAVALES"/>
    <n v="225848.59"/>
    <s v="18.30.02.08 "/>
    <x v="4"/>
    <x v="1"/>
    <n v="30"/>
    <n v="2"/>
    <n v="8"/>
    <m/>
  </r>
  <r>
    <s v="227.00 - LIMPIEZA Y ASEO"/>
    <x v="2"/>
    <s v="18.30.02.09 - GASTOS DE GESTIÓN CENTRALIZADA. ETSI TELECOMUNICACIÓN"/>
    <n v="722715.62"/>
    <s v="18.30.02.09 "/>
    <x v="5"/>
    <x v="1"/>
    <n v="30"/>
    <n v="2"/>
    <n v="9"/>
    <m/>
  </r>
  <r>
    <s v="227.00 - LIMPIEZA Y ASEO"/>
    <x v="2"/>
    <s v="18.30.02.10 - GASTOS DE GESTIÓN CENTRALIZADA. ETSI INFORMÁTICOS"/>
    <n v="569034.81000000006"/>
    <s v="18.30.02.10 "/>
    <x v="6"/>
    <x v="1"/>
    <n v="30"/>
    <n v="2"/>
    <n v="10"/>
    <m/>
  </r>
  <r>
    <s v="227.00 - LIMPIEZA Y ASEO"/>
    <x v="2"/>
    <s v="18.30.02.13 - GASTOS DE GESTIÓN CENTRALIZADA. ETSI MONTES, FORESTAL Y DEL MEDIO NATURAL"/>
    <n v="469765.12"/>
    <s v="18.30.02.13 "/>
    <x v="40"/>
    <x v="1"/>
    <n v="30"/>
    <n v="2"/>
    <n v="13"/>
    <m/>
  </r>
  <r>
    <s v="227.00 - LIMPIEZA Y ASEO"/>
    <x v="2"/>
    <s v="18.30.02.14 - GASTOS DE GESTIÓN CENTRALIZADA. ETSI AERONÁUTICA Y DEL ESPACIO"/>
    <n v="731749.59"/>
    <s v="18.30.02.14 "/>
    <x v="8"/>
    <x v="1"/>
    <n v="30"/>
    <n v="2"/>
    <n v="14"/>
    <m/>
  </r>
  <r>
    <s v="227.00 - LIMPIEZA Y ASEO"/>
    <x v="2"/>
    <s v="18.30.02.14.01 - GASTOS DE GESTIÓN CENTRALIZADA. CIDA"/>
    <n v="30969.19"/>
    <s v="18.30.02.14.01 "/>
    <x v="41"/>
    <x v="1"/>
    <n v="30"/>
    <n v="2"/>
    <n v="14"/>
    <n v="1"/>
  </r>
  <r>
    <s v="227.00 - LIMPIEZA Y ASEO"/>
    <x v="2"/>
    <s v="18.30.02.15 - GASTOS DE GESTIÓN CENTRALIZADA. ETSI AGRONÓMICA, ALIMENTARIA Y BIOSISTEMAS"/>
    <n v="1120658.78"/>
    <s v="18.30.02.15 "/>
    <x v="9"/>
    <x v="1"/>
    <n v="30"/>
    <n v="2"/>
    <n v="15"/>
    <m/>
  </r>
  <r>
    <s v="227.00 - LIMPIEZA Y ASEO"/>
    <x v="2"/>
    <s v="18.30.02.23.05 - GASTOS DE GESTIÓN CENTRALIZADA. CESVIMA"/>
    <n v="22727.919999999998"/>
    <s v="18.30.02.23.05 "/>
    <x v="22"/>
    <x v="1"/>
    <n v="30"/>
    <n v="2"/>
    <n v="23"/>
    <n v="5"/>
  </r>
  <r>
    <s v="227.00 - LIMPIEZA Y ASEO"/>
    <x v="2"/>
    <s v="18.30.02.26.12 - GASTOS DE GESTIÓN CENTRALIZA. ESCUELA INTERNACIONAL DE DOCTORADO"/>
    <n v="6465.95"/>
    <s v="18.30.02.26.12 "/>
    <x v="10"/>
    <x v="1"/>
    <n v="30"/>
    <n v="2"/>
    <n v="26"/>
    <n v="12"/>
  </r>
  <r>
    <s v="227.00 - LIMPIEZA Y ASEO"/>
    <x v="2"/>
    <s v="18.30.02.30.01 - GASTOS DE GESTIÓN CENTRALIZADA. RECTORADO"/>
    <n v="388459.72"/>
    <s v="18.30.02.30.01 "/>
    <x v="10"/>
    <x v="1"/>
    <n v="30"/>
    <n v="2"/>
    <n v="30"/>
    <n v="1"/>
  </r>
  <r>
    <s v="227.00 - LIMPIEZA Y ASEO"/>
    <x v="2"/>
    <s v="18.30.02.34.00 - GASTOS DE GESTIÓN CENTRALIZADA. GENERAL CAMPUS SUR"/>
    <n v="344.74"/>
    <s v="18.30.02.34.00 "/>
    <x v="11"/>
    <x v="1"/>
    <n v="30"/>
    <n v="2"/>
    <n v="34"/>
    <n v="0"/>
  </r>
  <r>
    <s v="227.00 - LIMPIEZA Y ASEO"/>
    <x v="2"/>
    <s v="18.30.02.34.01 - GASTOS DE GESTIÓN CENTRALIZADA. POLIDEPORTIVO CAMPUS SUR"/>
    <n v="113902.25"/>
    <s v="18.30.02.34.01 "/>
    <x v="25"/>
    <x v="1"/>
    <n v="30"/>
    <n v="2"/>
    <n v="34"/>
    <n v="1"/>
  </r>
  <r>
    <s v="227.00 - LIMPIEZA Y ASEO"/>
    <x v="2"/>
    <s v="18.30.02.34.03 - GASTOS DE GESTIÓN CENTRALIZADA. ARBOLEDA DEL IMADE"/>
    <n v="30559.1"/>
    <s v="18.30.02.34.03 "/>
    <x v="27"/>
    <x v="1"/>
    <n v="30"/>
    <n v="2"/>
    <n v="34"/>
    <n v="3"/>
  </r>
  <r>
    <s v="227.00 - LIMPIEZA Y ASEO"/>
    <x v="2"/>
    <s v="18.30.02.34.04 - GASTOS DE GESTIÓN CENTRALIZADA. BIBLIOTECA CAMPUS SUR"/>
    <n v="117376.29"/>
    <s v="18.30.02.34.04 "/>
    <x v="28"/>
    <x v="1"/>
    <n v="30"/>
    <n v="2"/>
    <n v="34"/>
    <n v="4"/>
  </r>
  <r>
    <s v="227.00 - LIMPIEZA Y ASEO"/>
    <x v="2"/>
    <s v="18.30.02.34.06 - GASTOS DE GESTIÓN CENTRALIZADA. INSIA"/>
    <n v="77027.61"/>
    <s v="18.30.02.34.06 "/>
    <x v="30"/>
    <x v="1"/>
    <n v="30"/>
    <n v="2"/>
    <n v="34"/>
    <n v="6"/>
  </r>
  <r>
    <s v="227.00 - LIMPIEZA Y ASEO"/>
    <x v="2"/>
    <s v="18.30.02.34.07 - GASTOS CENTRALIZDOS - GASTOS COMUNES ETSIST-ETSISI"/>
    <n v="77786.720000000001"/>
    <s v="18.30.02.34.07 "/>
    <x v="42"/>
    <x v="2"/>
    <n v="30"/>
    <n v="2"/>
    <n v="34"/>
    <n v="7"/>
  </r>
  <r>
    <s v="227.00 - LIMPIEZA Y ASEO"/>
    <x v="2"/>
    <s v="18.30.02.35.02 - GASTOS DE GESTIÓN CENTRALIZADA. CEDINT"/>
    <n v="18981.060000000001"/>
    <s v="18.30.02.35.02 "/>
    <x v="32"/>
    <x v="1"/>
    <n v="30"/>
    <n v="2"/>
    <n v="35"/>
    <n v="2"/>
  </r>
  <r>
    <s v="227.00 - LIMPIEZA Y ASEO"/>
    <x v="2"/>
    <s v="18.30.02.35.04 - GASTOS DE GESTIÓN CENTRALIZADA. CBGT"/>
    <n v="66933.259999999995"/>
    <s v="18.30.02.35.04 "/>
    <x v="33"/>
    <x v="1"/>
    <n v="30"/>
    <n v="2"/>
    <n v="35"/>
    <n v="4"/>
  </r>
  <r>
    <s v="227.00 - LIMPIEZA Y ASEO"/>
    <x v="2"/>
    <s v="18.30.02.35.05 - GASTOS DE GESTIÓN CENTRALIZADA. CTB"/>
    <n v="48951.26"/>
    <s v="18.30.02.35.05 "/>
    <x v="34"/>
    <x v="1"/>
    <n v="30"/>
    <n v="2"/>
    <n v="35"/>
    <n v="5"/>
  </r>
  <r>
    <s v="227.00 - LIMPIEZA Y ASEO"/>
    <x v="2"/>
    <s v="18.30.02.35.07 - GASTOS DE GESTIÓN CENTRALIZADA. CAIT"/>
    <n v="48951.26"/>
    <s v="18.30.02.35.07 "/>
    <x v="35"/>
    <x v="1"/>
    <n v="30"/>
    <n v="2"/>
    <n v="35"/>
    <n v="7"/>
  </r>
  <r>
    <s v="227.00 - LIMPIEZA Y ASEO"/>
    <x v="2"/>
    <s v="18.30.02.36.00 - GASTOS DE GESTIÓN CENTRALIZADA. CAMPUS GETAFE SERVICIOS CENTRALES"/>
    <n v="15633.99"/>
    <s v="18.30.02.36.00 "/>
    <x v="13"/>
    <x v="1"/>
    <n v="30"/>
    <n v="2"/>
    <n v="36"/>
    <n v="0"/>
  </r>
  <r>
    <s v="227.00 - LIMPIEZA Y ASEO"/>
    <x v="2"/>
    <s v="18.30.02.36.01 - GASTOS DE GESTIÓN CENTRALIZADA. CAMPUS GETAFE LEF/LMA"/>
    <n v="2258.96"/>
    <s v="18.30.02.36.01 "/>
    <x v="43"/>
    <x v="1"/>
    <n v="30"/>
    <n v="2"/>
    <n v="36"/>
    <n v="1"/>
  </r>
  <r>
    <s v="227.00 - LIMPIEZA Y ASEO"/>
    <x v="2"/>
    <s v="18.30.02.36.05 - GASTOS DE GESTIÓN CENTRALIZADA. CAMPUS GETAFE SILICIO"/>
    <n v="4399.1099999999997"/>
    <s v="18.30.02.36.05 "/>
    <x v="38"/>
    <x v="1"/>
    <n v="30"/>
    <n v="2"/>
    <n v="36"/>
    <n v="5"/>
  </r>
  <r>
    <s v="227.00 - LIMPIEZA Y ASEO"/>
    <x v="2"/>
    <s v="18.30.02.54 - GASTOS DE GESTIÓN CENTRALIZADA. ETS DE EDIFICACIÓN"/>
    <n v="382624.97"/>
    <s v="18.30.02.54 "/>
    <x v="14"/>
    <x v="1"/>
    <n v="30"/>
    <n v="2"/>
    <n v="54"/>
    <m/>
  </r>
  <r>
    <s v="227.00 - LIMPIEZA Y ASEO"/>
    <x v="2"/>
    <s v="18.30.02.56 - GASTOS DE GESTIÓN CENTRALIZADA. ETS DE INGENIERÍA Y DISEÑO INDUSTRIAL"/>
    <n v="679483.65"/>
    <s v="18.30.02.56 "/>
    <x v="1"/>
    <x v="1"/>
    <n v="30"/>
    <n v="2"/>
    <n v="56"/>
    <m/>
  </r>
  <r>
    <s v="227.00 - LIMPIEZA Y ASEO"/>
    <x v="2"/>
    <s v="18.30.02.58 - GASTOS DE GESTIÓN CENTRALIZADA. ETS DE INGENIERÍA CIVIL"/>
    <n v="169871.01"/>
    <s v="18.30.02.58 "/>
    <x v="44"/>
    <x v="1"/>
    <n v="30"/>
    <n v="2"/>
    <n v="58"/>
    <m/>
  </r>
  <r>
    <s v="227.00 - LIMPIEZA Y ASEO"/>
    <x v="2"/>
    <s v="18.30.02.59 - GASTOS DE GESTIÓN CENTRALIZADA. ETS DE INGENIERÍA DE SISTEMAS TELECOMUNICACIÓN"/>
    <n v="466720.43"/>
    <s v="18.30.02.59 "/>
    <x v="5"/>
    <x v="1"/>
    <n v="30"/>
    <n v="2"/>
    <n v="59"/>
    <m/>
  </r>
  <r>
    <s v="227.00 - LIMPIEZA Y ASEO"/>
    <x v="2"/>
    <s v="18.30.02.60 - GASTOS DE GESTIÓN CENTRALIZADA. ETSI TOPOGRAFÍA"/>
    <n v="222470.05"/>
    <s v="18.30.02.60 "/>
    <x v="19"/>
    <x v="1"/>
    <n v="30"/>
    <n v="2"/>
    <n v="60"/>
    <m/>
  </r>
  <r>
    <s v="227.00 - LIMPIEZA Y ASEO"/>
    <x v="2"/>
    <s v="18.30.02.61 - GASTOS DE GESTIÓN CENTRALIZADA. ETS DE INGENIERÍA DE SISTEMAS INFORMÁTICOS"/>
    <n v="388933.71"/>
    <s v="18.30.02.61 "/>
    <x v="6"/>
    <x v="1"/>
    <n v="30"/>
    <n v="2"/>
    <n v="61"/>
    <m/>
  </r>
  <r>
    <s v="227.00 - LIMPIEZA Y ASEO"/>
    <x v="2"/>
    <s v="18.30.02.93 - GASTOS DE GESTIÓN CENTRALIZADA. FACULTAD DE CIENCIAS DE LA ACT. FÍSCIA Y DEL DEPORTE"/>
    <n v="261487.1"/>
    <s v="18.30.02.93 "/>
    <x v="16"/>
    <x v="1"/>
    <n v="30"/>
    <n v="2"/>
    <n v="93"/>
    <m/>
  </r>
  <r>
    <s v="227.00 - LIMPIEZA Y ASEO"/>
    <x v="2"/>
    <s v="18.31.01 - RELACIONES INSTITUCIONALES"/>
    <n v="224.22"/>
    <s v="18.31.01 "/>
    <x v="10"/>
    <x v="1"/>
    <n v="31"/>
    <n v="1"/>
    <m/>
    <m/>
  </r>
  <r>
    <s v="227.00 - LIMPIEZA Y ASEO"/>
    <x v="2"/>
    <s v="18.34.00 - GENERAL CAMPUS SUR"/>
    <n v="13381.5"/>
    <s v="18.34.00 "/>
    <x v="11"/>
    <x v="1"/>
    <n v="34"/>
    <n v="0"/>
    <m/>
    <m/>
  </r>
  <r>
    <s v="227.00 - LIMPIEZA Y ASEO"/>
    <x v="2"/>
    <s v="18.35.00 - GENERAL CAMPUS DE MONTEGANCEDO"/>
    <n v="507.72"/>
    <s v="18.35.00 "/>
    <x v="12"/>
    <x v="1"/>
    <n v="35"/>
    <n v="0"/>
    <m/>
    <m/>
  </r>
  <r>
    <s v="227.00 - LIMPIEZA Y ASEO"/>
    <x v="2"/>
    <s v="18.36.00 - GENERAL CAMPUS DE GETAFE"/>
    <n v="1771.7"/>
    <s v="18.36.00 "/>
    <x v="13"/>
    <x v="1"/>
    <n v="36"/>
    <n v="0"/>
    <m/>
    <m/>
  </r>
  <r>
    <s v="227.00 - LIMPIEZA Y ASEO"/>
    <x v="2"/>
    <s v="18.54.Z - ETS DE EDIFICACIÓN"/>
    <n v="1195.6199999999999"/>
    <s v="18.54.Z "/>
    <x v="1"/>
    <x v="0"/>
    <n v="54"/>
    <s v="Z "/>
    <m/>
    <m/>
  </r>
  <r>
    <s v="227.00 - LIMPIEZA Y ASEO"/>
    <x v="2"/>
    <s v="18.56.Z - ESCUELA TÉCNICA SUPERIOR DE INGENIERÍA Y DISEÑO INDUSTRIAL"/>
    <n v="175.04"/>
    <s v="18.56.Z "/>
    <x v="1"/>
    <x v="0"/>
    <n v="56"/>
    <s v="Z "/>
    <m/>
    <m/>
  </r>
  <r>
    <s v="227.00 - LIMPIEZA Y ASEO"/>
    <x v="2"/>
    <s v="18.59.Z - ETSIS DE TELECOMUNICACIÓN"/>
    <n v="502.9"/>
    <s v="18.59.Z "/>
    <x v="15"/>
    <x v="0"/>
    <n v="59"/>
    <s v="Z "/>
    <m/>
    <m/>
  </r>
  <r>
    <s v="227.00 - LIMPIEZA Y ASEO"/>
    <x v="2"/>
    <s v="18.60.Z - E.T.S.I. TOPOGRAFÍA, GEODESIA Y CARTOGRAFÍA"/>
    <n v="179.61"/>
    <s v="18.60.Z "/>
    <x v="19"/>
    <x v="0"/>
    <n v="60"/>
    <s v="Z "/>
    <m/>
    <m/>
  </r>
  <r>
    <s v="227.00 - LIMPIEZA Y ASEO"/>
    <x v="2"/>
    <s v="18.61.Z - ETS DE INGENIERÍA DE SISTEMAS INFORMÁTICOS"/>
    <n v="338.48"/>
    <s v="18.61.Z "/>
    <x v="20"/>
    <x v="0"/>
    <n v="61"/>
    <s v="Z "/>
    <m/>
    <m/>
  </r>
  <r>
    <s v="227.00 - LIMPIEZA Y ASEO"/>
    <x v="2"/>
    <s v="18.93.Z - FACULTAD DE CIENCIAS DE LA ACTIVIDAD FÍSICA Y DEL DEPORTE"/>
    <n v="3630.53"/>
    <s v="18.93.Z "/>
    <x v="16"/>
    <x v="0"/>
    <n v="93"/>
    <s v="Z "/>
    <m/>
    <m/>
  </r>
  <r>
    <s v="227.01 - SEGURIDAD"/>
    <x v="3"/>
    <s v="18.03.Z - ETS ARQUITECTURA Centro"/>
    <n v="2789.11"/>
    <s v="18.03.Z "/>
    <x v="3"/>
    <x v="0"/>
    <n v="3"/>
    <s v="Z "/>
    <m/>
    <m/>
  </r>
  <r>
    <s v="227.01 - SEGURIDAD"/>
    <x v="3"/>
    <s v="18.04.Z - ETSI CAMINOS Centro"/>
    <n v="10635.26"/>
    <s v="18.04.Z "/>
    <x v="3"/>
    <x v="0"/>
    <n v="4"/>
    <s v="Z "/>
    <m/>
    <m/>
  </r>
  <r>
    <s v="227.01 - SEGURIDAD"/>
    <x v="3"/>
    <s v="18.05.Z - ETSI INDUSTRIALES"/>
    <n v="7266.16"/>
    <s v="18.05.Z "/>
    <x v="2"/>
    <x v="0"/>
    <n v="5"/>
    <s v="Z "/>
    <m/>
    <m/>
  </r>
  <r>
    <s v="227.01 - SEGURIDAD"/>
    <x v="3"/>
    <s v="18.06.Z - ESCUELA TECNICA SUPERIOR DE INGENIEROS DE MINAS Y ENERGÍA"/>
    <n v="12360.82"/>
    <s v="18.06.Z "/>
    <x v="3"/>
    <x v="0"/>
    <n v="6"/>
    <s v="Z "/>
    <m/>
    <m/>
  </r>
  <r>
    <s v="227.01 - SEGURIDAD"/>
    <x v="3"/>
    <s v="18.09.Z - ETSI TELECOMUNICACION Centro"/>
    <n v="2990.07"/>
    <s v="18.09.Z "/>
    <x v="5"/>
    <x v="0"/>
    <n v="9"/>
    <s v="Z "/>
    <m/>
    <m/>
  </r>
  <r>
    <s v="227.01 - SEGURIDAD"/>
    <x v="3"/>
    <s v="18.10.Z - ESCUELA TÉCNICA SUPERIOR DE INGENIEROS INFORMÁTICOS"/>
    <n v="352.64"/>
    <s v="18.10.Z "/>
    <x v="6"/>
    <x v="0"/>
    <n v="10"/>
    <s v="Z "/>
    <m/>
    <m/>
  </r>
  <r>
    <s v="227.01 - SEGURIDAD"/>
    <x v="3"/>
    <s v="18.14.Z - ETSI AERONÁUTICA Y DEL ESPACIO"/>
    <n v="5204.88"/>
    <s v="18.14.Z "/>
    <x v="8"/>
    <x v="0"/>
    <n v="14"/>
    <s v="Z "/>
    <m/>
    <m/>
  </r>
  <r>
    <s v="227.01 - SEGURIDAD"/>
    <x v="3"/>
    <s v="18.15.Z - ETSI. AGRONÓMICA, ALIMENTARIA Y DE BIOSISTEMAS"/>
    <n v="5247.19"/>
    <s v="18.15.Z "/>
    <x v="9"/>
    <x v="0"/>
    <n v="15"/>
    <s v="Z "/>
    <m/>
    <m/>
  </r>
  <r>
    <s v="227.01 - SEGURIDAD"/>
    <x v="3"/>
    <s v="18.22.04.03 - Delegación de Alumnos - ETS Arquitectura"/>
    <n v="313.64999999999998"/>
    <s v="18.22.04.03 "/>
    <x v="17"/>
    <x v="1"/>
    <n v="22"/>
    <n v="4"/>
    <n v="3"/>
    <m/>
  </r>
  <r>
    <s v="227.01 - SEGURIDAD"/>
    <x v="3"/>
    <s v="18.30.02.03 - GASTOS DE GESTIÓN CENTRALIZADA. ETS DE ARQUITECTURA"/>
    <n v="27228.959999999999"/>
    <s v="18.30.02.03 "/>
    <x v="17"/>
    <x v="1"/>
    <n v="30"/>
    <n v="2"/>
    <n v="3"/>
    <m/>
  </r>
  <r>
    <s v="227.01 - SEGURIDAD"/>
    <x v="3"/>
    <s v="18.30.02.04 - GASTOS DE GESTIÓN CENTRALIZADA. ETSI CAMINOS, CANALES Y PUERTOS"/>
    <n v="137177.92000000001"/>
    <s v="18.30.02.04 "/>
    <x v="18"/>
    <x v="1"/>
    <n v="30"/>
    <n v="2"/>
    <n v="4"/>
    <m/>
  </r>
  <r>
    <s v="227.01 - SEGURIDAD"/>
    <x v="3"/>
    <s v="18.30.02.05 - GASTOS DE GESTIÓN CENTRALIZADA. ETSI INDUSTRUALES"/>
    <n v="109948.96"/>
    <s v="18.30.02.05 "/>
    <x v="2"/>
    <x v="1"/>
    <n v="30"/>
    <n v="2"/>
    <n v="5"/>
    <m/>
  </r>
  <r>
    <s v="227.01 - SEGURIDAD"/>
    <x v="3"/>
    <s v="18.30.02.06 - GASTOS DE GESTIÓN CENTRALIZADA. ETSI MINAS Y ENERGÍA"/>
    <n v="129412.03"/>
    <s v="18.30.02.06 "/>
    <x v="3"/>
    <x v="1"/>
    <n v="30"/>
    <n v="2"/>
    <n v="6"/>
    <m/>
  </r>
  <r>
    <s v="227.01 - SEGURIDAD"/>
    <x v="3"/>
    <s v="18.30.02.08 - GASTOS DE GESTIÓN CENTRALIZADA. ETSI NAVALES"/>
    <n v="27228.959999999999"/>
    <s v="18.30.02.08 "/>
    <x v="4"/>
    <x v="1"/>
    <n v="30"/>
    <n v="2"/>
    <n v="8"/>
    <m/>
  </r>
  <r>
    <s v="227.01 - SEGURIDAD"/>
    <x v="3"/>
    <s v="18.30.02.09 - GASTOS DE GESTIÓN CENTRALIZADA. ETSI TELECOMUNICACIÓN"/>
    <n v="27228.959999999999"/>
    <s v="18.30.02.09 "/>
    <x v="5"/>
    <x v="1"/>
    <n v="30"/>
    <n v="2"/>
    <n v="9"/>
    <m/>
  </r>
  <r>
    <s v="227.01 - SEGURIDAD"/>
    <x v="3"/>
    <s v="18.30.02.10 - GASTOS DE GESTIÓN CENTRALIZADA. ETSI INFORMÁTICOS"/>
    <n v="176988.02"/>
    <s v="18.30.02.10 "/>
    <x v="6"/>
    <x v="1"/>
    <n v="30"/>
    <n v="2"/>
    <n v="10"/>
    <m/>
  </r>
  <r>
    <s v="227.01 - SEGURIDAD"/>
    <x v="3"/>
    <s v="18.30.02.13 - GASTOS DE GESTIÓN CENTRALIZADA. ETSI MONTES, FORESTAL Y DEL MEDIO NATURAL"/>
    <n v="86224.27"/>
    <s v="18.30.02.13 "/>
    <x v="40"/>
    <x v="1"/>
    <n v="30"/>
    <n v="2"/>
    <n v="13"/>
    <m/>
  </r>
  <r>
    <s v="227.01 - SEGURIDAD"/>
    <x v="3"/>
    <s v="18.30.02.14 - GASTOS DE GESTIÓN CENTRALIZADA. ETSI AERONÁUTICA Y DEL ESPACIO"/>
    <n v="54457.81"/>
    <s v="18.30.02.14 "/>
    <x v="8"/>
    <x v="1"/>
    <n v="30"/>
    <n v="2"/>
    <n v="14"/>
    <m/>
  </r>
  <r>
    <s v="227.01 - SEGURIDAD"/>
    <x v="3"/>
    <s v="18.30.02.15 - GASTOS DE GESTIÓN CENTRALIZADA. ETSI AGRONÓMICA, ALIMENTARIA Y BIOSISTEMAS"/>
    <n v="226657.42"/>
    <s v="18.30.02.15 "/>
    <x v="9"/>
    <x v="1"/>
    <n v="30"/>
    <n v="2"/>
    <n v="15"/>
    <m/>
  </r>
  <r>
    <s v="227.01 - SEGURIDAD"/>
    <x v="3"/>
    <s v="18.30.02.23.05 - GASTOS DE GESTIÓN CENTRALIZADA. CESVIMA"/>
    <n v="55155.76"/>
    <s v="18.30.02.23.05 "/>
    <x v="22"/>
    <x v="1"/>
    <n v="30"/>
    <n v="2"/>
    <n v="23"/>
    <n v="5"/>
  </r>
  <r>
    <s v="227.01 - SEGURIDAD"/>
    <x v="3"/>
    <s v="18.30.02.30.01 - GASTOS DE GESTIÓN CENTRALIZADA. RECTORADO"/>
    <n v="568936.82999999996"/>
    <s v="18.30.02.30.01 "/>
    <x v="10"/>
    <x v="1"/>
    <n v="30"/>
    <n v="2"/>
    <n v="30"/>
    <n v="1"/>
  </r>
  <r>
    <s v="227.01 - SEGURIDAD"/>
    <x v="3"/>
    <s v="18.30.02.34.00 - GASTOS DE GESTIÓN CENTRALIZADA. GENERAL CAMPUS SUR"/>
    <n v="44246.95"/>
    <s v="18.30.02.34.00 "/>
    <x v="11"/>
    <x v="1"/>
    <n v="30"/>
    <n v="2"/>
    <n v="34"/>
    <n v="0"/>
  </r>
  <r>
    <s v="227.01 - SEGURIDAD"/>
    <x v="3"/>
    <s v="18.30.02.34.01 - GASTOS DE GESTIÓN CENTRALIZADA. POLIDEPORTIVO CAMPUS SUR"/>
    <n v="44246.95"/>
    <s v="18.30.02.34.01 "/>
    <x v="25"/>
    <x v="1"/>
    <n v="30"/>
    <n v="2"/>
    <n v="34"/>
    <n v="1"/>
  </r>
  <r>
    <s v="227.01 - SEGURIDAD"/>
    <x v="3"/>
    <s v="18.30.02.34.02 - GASTOS DE GESTIÓN CENTRALIZADA. CENTRO LASER"/>
    <n v="28981.919999999998"/>
    <s v="18.30.02.34.02 "/>
    <x v="26"/>
    <x v="1"/>
    <n v="30"/>
    <n v="2"/>
    <n v="34"/>
    <n v="2"/>
  </r>
  <r>
    <s v="227.01 - SEGURIDAD"/>
    <x v="3"/>
    <s v="18.30.02.34.03 - GASTOS DE GESTIÓN CENTRALIZADA. ARBOLEDA DEL IMADE"/>
    <n v="28981.919999999998"/>
    <s v="18.30.02.34.03 "/>
    <x v="27"/>
    <x v="1"/>
    <n v="30"/>
    <n v="2"/>
    <n v="34"/>
    <n v="3"/>
  </r>
  <r>
    <s v="227.01 - SEGURIDAD"/>
    <x v="3"/>
    <s v="18.30.02.34.04 - GASTOS DE GESTIÓN CENTRALIZADA. BIBLIOTECA CAMPUS SUR"/>
    <n v="63710.13"/>
    <s v="18.30.02.34.04 "/>
    <x v="28"/>
    <x v="1"/>
    <n v="30"/>
    <n v="2"/>
    <n v="34"/>
    <n v="4"/>
  </r>
  <r>
    <s v="227.01 - SEGURIDAD"/>
    <x v="3"/>
    <s v="18.30.02.34.05 - GASTOS DE GESTIÓN CENTRALIZADA. CITSEM"/>
    <n v="28981.919999999998"/>
    <s v="18.30.02.34.05 "/>
    <x v="29"/>
    <x v="1"/>
    <n v="30"/>
    <n v="2"/>
    <n v="34"/>
    <n v="5"/>
  </r>
  <r>
    <s v="227.01 - SEGURIDAD"/>
    <x v="3"/>
    <s v="18.30.02.34.06 - GASTOS DE GESTIÓN CENTRALIZADA. INSIA"/>
    <n v="144067.76999999999"/>
    <s v="18.30.02.34.06 "/>
    <x v="30"/>
    <x v="1"/>
    <n v="30"/>
    <n v="2"/>
    <n v="34"/>
    <n v="6"/>
  </r>
  <r>
    <s v="227.01 - SEGURIDAD"/>
    <x v="3"/>
    <s v="18.30.02.35.00 - GASTOS DE GESTIÓN CENTRALIZADA. GENERAL CAMPUS DE MONTEGANCEDO"/>
    <n v="33549.01"/>
    <s v="18.30.02.35.00 "/>
    <x v="12"/>
    <x v="1"/>
    <n v="30"/>
    <n v="2"/>
    <n v="35"/>
    <n v="0"/>
  </r>
  <r>
    <s v="227.01 - SEGURIDAD"/>
    <x v="3"/>
    <s v="18.30.02.35.02 - GASTOS DE GESTIÓN CENTRALIZADA. CEDINT"/>
    <n v="46062.94"/>
    <s v="18.30.02.35.02 "/>
    <x v="32"/>
    <x v="1"/>
    <n v="30"/>
    <n v="2"/>
    <n v="35"/>
    <n v="2"/>
  </r>
  <r>
    <s v="227.01 - SEGURIDAD"/>
    <x v="3"/>
    <s v="18.30.02.35.04 - GASTOS DE GESTIÓN CENTRALIZADA. CBGT"/>
    <n v="28018.21"/>
    <s v="18.30.02.35.04 "/>
    <x v="33"/>
    <x v="1"/>
    <n v="30"/>
    <n v="2"/>
    <n v="35"/>
    <n v="4"/>
  </r>
  <r>
    <s v="227.01 - SEGURIDAD"/>
    <x v="3"/>
    <s v="18.30.02.35.05 - GASTOS DE GESTIÓN CENTRALIZADA. CTB"/>
    <n v="30565.26"/>
    <s v="18.30.02.35.05 "/>
    <x v="34"/>
    <x v="1"/>
    <n v="30"/>
    <n v="2"/>
    <n v="35"/>
    <n v="5"/>
  </r>
  <r>
    <s v="227.01 - SEGURIDAD"/>
    <x v="3"/>
    <s v="18.30.02.35.07 - GASTOS DE GESTIÓN CENTRALIZADA. CAIT"/>
    <n v="92125.88"/>
    <s v="18.30.02.35.07 "/>
    <x v="35"/>
    <x v="1"/>
    <n v="30"/>
    <n v="2"/>
    <n v="35"/>
    <n v="7"/>
  </r>
  <r>
    <s v="227.01 - SEGURIDAD"/>
    <x v="3"/>
    <s v="18.30.02.36.00 - GASTOS DE GESTIÓN CENTRALIZADA. CAMPUS GETAFE SERVICIOS CENTRALES"/>
    <n v="34276.660000000003"/>
    <s v="18.30.02.36.00 "/>
    <x v="13"/>
    <x v="1"/>
    <n v="30"/>
    <n v="2"/>
    <n v="36"/>
    <n v="0"/>
  </r>
  <r>
    <s v="227.01 - SEGURIDAD"/>
    <x v="3"/>
    <s v="18.30.02.36.01 - GASTOS DE GESTIÓN CENTRALIZADA. CAMPUS GETAFE LEF/LMA"/>
    <n v="34276.660000000003"/>
    <s v="18.30.02.36.01 "/>
    <x v="43"/>
    <x v="1"/>
    <n v="30"/>
    <n v="2"/>
    <n v="36"/>
    <n v="1"/>
  </r>
  <r>
    <s v="227.01 - SEGURIDAD"/>
    <x v="3"/>
    <s v="18.30.02.36.02 - GASTOS DE GESTIÓN CENTRALIZADA. CAMPUS GETAFE LOM"/>
    <n v="34276.660000000003"/>
    <s v="18.30.02.36.02 "/>
    <x v="36"/>
    <x v="1"/>
    <n v="30"/>
    <n v="2"/>
    <n v="36"/>
    <n v="2"/>
  </r>
  <r>
    <s v="227.01 - SEGURIDAD"/>
    <x v="3"/>
    <s v="18.30.02.36.03 - GASTOS DE GESTIÓN CENTRALIZADA. CAMPUS GETAFE LOEMCO"/>
    <n v="34276.660000000003"/>
    <s v="18.30.02.36.03 "/>
    <x v="37"/>
    <x v="1"/>
    <n v="30"/>
    <n v="2"/>
    <n v="36"/>
    <n v="3"/>
  </r>
  <r>
    <s v="227.01 - SEGURIDAD"/>
    <x v="3"/>
    <s v="18.30.02.36.04 - GASTOS DE GESTIÓN CENTRALIZADA. CAMPUS GETAFE FGP"/>
    <n v="34276.660000000003"/>
    <s v="18.30.02.36.04 "/>
    <x v="45"/>
    <x v="1"/>
    <n v="30"/>
    <n v="2"/>
    <n v="36"/>
    <n v="4"/>
  </r>
  <r>
    <s v="227.01 - SEGURIDAD"/>
    <x v="3"/>
    <s v="18.30.02.36.05 - GASTOS DE GESTIÓN CENTRALIZADA. CAMPUS GETAFE SILICIO"/>
    <n v="34276.660000000003"/>
    <s v="18.30.02.36.05 "/>
    <x v="38"/>
    <x v="1"/>
    <n v="30"/>
    <n v="2"/>
    <n v="36"/>
    <n v="5"/>
  </r>
  <r>
    <s v="227.01 - SEGURIDAD"/>
    <x v="3"/>
    <s v="18.30.02.36.06 - GASTOS DE GESTIÓN CENTRALIZADA. CAMPUS GETAFE BAJA/VEHÍCULOS/ALTA"/>
    <n v="34276.660000000003"/>
    <s v="18.30.02.36.06 "/>
    <x v="46"/>
    <x v="1"/>
    <n v="30"/>
    <n v="2"/>
    <n v="36"/>
    <n v="6"/>
  </r>
  <r>
    <s v="227.01 - SEGURIDAD"/>
    <x v="3"/>
    <s v="18.30.02.54 - GASTOS DE GESTIÓN CENTRALIZADA. ETS DE EDIFICACIÓN"/>
    <n v="27228.959999999999"/>
    <s v="18.30.02.54 "/>
    <x v="14"/>
    <x v="1"/>
    <n v="30"/>
    <n v="2"/>
    <n v="54"/>
    <m/>
  </r>
  <r>
    <s v="227.01 - SEGURIDAD"/>
    <x v="3"/>
    <s v="18.30.02.56 - GASTOS DE GESTIÓN CENTRALIZADA. ETS DE INGENIERÍA Y DISEÑO INDUSTRIAL"/>
    <n v="109948.96"/>
    <s v="18.30.02.56 "/>
    <x v="1"/>
    <x v="1"/>
    <n v="30"/>
    <n v="2"/>
    <n v="56"/>
    <m/>
  </r>
  <r>
    <s v="227.01 - SEGURIDAD"/>
    <x v="3"/>
    <s v="18.30.02.58 - GASTOS DE GESTIÓN CENTRALIZADA. ETS DE INGENIERÍA CIVIL"/>
    <n v="109948.96"/>
    <s v="18.30.02.58 "/>
    <x v="44"/>
    <x v="1"/>
    <n v="30"/>
    <n v="2"/>
    <n v="58"/>
    <m/>
  </r>
  <r>
    <s v="227.01 - SEGURIDAD"/>
    <x v="3"/>
    <s v="18.30.02.59 - GASTOS DE GESTIÓN CENTRALIZADA. ETS DE INGENIERÍA DE SISTEMAS TELECOMUNICACIÓN"/>
    <n v="44246.95"/>
    <s v="18.30.02.59 "/>
    <x v="15"/>
    <x v="1"/>
    <n v="30"/>
    <n v="2"/>
    <n v="59"/>
    <m/>
  </r>
  <r>
    <s v="227.01 - SEGURIDAD"/>
    <x v="3"/>
    <s v="18.30.02.60 - GASTOS DE GESTIÓN CENTRALIZADA. ETSI TOPOGRAFÍA"/>
    <n v="44246.95"/>
    <s v="18.30.02.60 "/>
    <x v="19"/>
    <x v="1"/>
    <n v="30"/>
    <n v="2"/>
    <n v="60"/>
    <m/>
  </r>
  <r>
    <s v="227.01 - SEGURIDAD"/>
    <x v="3"/>
    <s v="18.30.02.61 - GASTOS DE GESTIÓN CENTRALIZADA. ETS DE INGENIERÍA DE SISTEMAS INFORMÁTICOS"/>
    <n v="44246.95"/>
    <s v="18.30.02.61 "/>
    <x v="20"/>
    <x v="1"/>
    <n v="30"/>
    <n v="2"/>
    <n v="61"/>
    <m/>
  </r>
  <r>
    <s v="227.01 - SEGURIDAD"/>
    <x v="3"/>
    <s v="18.30.02.93 - GASTOS DE GESTIÓN CENTRALIZADA. FACULTAD DE CIENCIAS DE LA ACT. FÍSCIA Y DEL DEPORTE"/>
    <n v="73604.63"/>
    <s v="18.30.02.93 "/>
    <x v="16"/>
    <x v="1"/>
    <n v="30"/>
    <n v="2"/>
    <n v="93"/>
    <m/>
  </r>
  <r>
    <s v="227.01 - SEGURIDAD"/>
    <x v="3"/>
    <s v="18.31.01 - RELACIONES INSTITUCIONALES"/>
    <n v="198.92"/>
    <s v="18.31.01 "/>
    <x v="10"/>
    <x v="1"/>
    <n v="31"/>
    <n v="1"/>
    <m/>
    <m/>
  </r>
  <r>
    <s v="227.01 - SEGURIDAD"/>
    <x v="3"/>
    <s v="18.56.Z - ESCUELA TÉCNICA SUPERIOR DE INGENIERÍA Y DISEÑO INDUSTRIAL"/>
    <n v="4344.46"/>
    <s v="18.56.Z "/>
    <x v="1"/>
    <x v="0"/>
    <n v="56"/>
    <s v="Z "/>
    <m/>
    <m/>
  </r>
  <r>
    <s v="227.01 - SEGURIDAD"/>
    <x v="3"/>
    <s v="18.93.Z - FACULTAD DE CIENCIAS DE LA ACTIVIDAD FÍSICA Y DEL DEPORTE"/>
    <n v="3468.51"/>
    <s v="18.93.Z "/>
    <x v="16"/>
    <x v="0"/>
    <n v="93"/>
    <s v="Z "/>
    <m/>
    <m/>
  </r>
  <r>
    <s v="Suma Total"/>
    <x v="4"/>
    <m/>
    <n v="13498028.07"/>
    <m/>
    <x v="47"/>
    <x v="3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8D435B-46EE-4B3B-A455-BCA74176FF14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Q54" firstHeaderRow="1" firstDataRow="3" firstDataCol="1"/>
  <pivotFields count="11"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dataField="1" numFmtId="4" showAll="0"/>
    <pivotField showAll="0"/>
    <pivotField axis="axisRow" showAll="0">
      <items count="49">
        <item x="27"/>
        <item x="35"/>
        <item x="46"/>
        <item x="45"/>
        <item x="13"/>
        <item x="43"/>
        <item x="37"/>
        <item x="36"/>
        <item x="38"/>
        <item x="12"/>
        <item x="31"/>
        <item x="28"/>
        <item x="11"/>
        <item x="25"/>
        <item x="33"/>
        <item x="32"/>
        <item x="39"/>
        <item x="24"/>
        <item x="23"/>
        <item x="26"/>
        <item x="22"/>
        <item x="41"/>
        <item x="29"/>
        <item x="34"/>
        <item x="17"/>
        <item x="0"/>
        <item x="14"/>
        <item x="8"/>
        <item x="9"/>
        <item x="18"/>
        <item x="44"/>
        <item x="7"/>
        <item x="1"/>
        <item x="2"/>
        <item x="6"/>
        <item x="3"/>
        <item x="40"/>
        <item x="4"/>
        <item x="15"/>
        <item x="20"/>
        <item x="5"/>
        <item x="19"/>
        <item x="16"/>
        <item x="42"/>
        <item x="21"/>
        <item x="30"/>
        <item x="10"/>
        <item x="47"/>
        <item t="default"/>
      </items>
    </pivotField>
    <pivotField axis="axisCol" showAll="0">
      <items count="5">
        <item x="2"/>
        <item x="1"/>
        <item x="0"/>
        <item x="3"/>
        <item t="default"/>
      </items>
    </pivotField>
    <pivotField showAll="0"/>
    <pivotField showAll="0"/>
    <pivotField showAll="0"/>
    <pivotField showAll="0"/>
  </pivotFields>
  <rowFields count="1">
    <field x="5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2">
    <field x="1"/>
    <field x="6"/>
  </colFields>
  <colItems count="16">
    <i>
      <x/>
      <x v="1"/>
    </i>
    <i r="1">
      <x v="2"/>
    </i>
    <i t="default">
      <x/>
    </i>
    <i>
      <x v="1"/>
      <x v="1"/>
    </i>
    <i r="1">
      <x v="2"/>
    </i>
    <i t="default">
      <x v="1"/>
    </i>
    <i>
      <x v="2"/>
      <x/>
    </i>
    <i r="1">
      <x v="1"/>
    </i>
    <i r="1">
      <x v="2"/>
    </i>
    <i t="default">
      <x v="2"/>
    </i>
    <i>
      <x v="3"/>
      <x v="1"/>
    </i>
    <i r="1">
      <x v="2"/>
    </i>
    <i t="default">
      <x v="3"/>
    </i>
    <i>
      <x v="4"/>
      <x v="3"/>
    </i>
    <i t="default">
      <x v="4"/>
    </i>
    <i t="grand">
      <x/>
    </i>
  </colItems>
  <dataFields count="1">
    <dataField name="Suma de Obligaciones reconocida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978D9-3681-4E28-8C0F-239B6FD69CEB}">
  <dimension ref="A3:Q54"/>
  <sheetViews>
    <sheetView topLeftCell="C1" workbookViewId="0">
      <selection activeCell="J45" sqref="J45"/>
    </sheetView>
  </sheetViews>
  <sheetFormatPr baseColWidth="10" defaultRowHeight="15" x14ac:dyDescent="0.25"/>
  <cols>
    <col min="1" max="1" width="57.5703125" bestFit="1" customWidth="1"/>
    <col min="2" max="2" width="22.42578125" bestFit="1" customWidth="1"/>
    <col min="3" max="3" width="17.85546875" bestFit="1" customWidth="1"/>
    <col min="4" max="4" width="23.42578125" bestFit="1" customWidth="1"/>
    <col min="5" max="5" width="24.5703125" bestFit="1" customWidth="1"/>
    <col min="6" max="6" width="17.85546875" bestFit="1" customWidth="1"/>
    <col min="7" max="7" width="27.7109375" bestFit="1" customWidth="1"/>
    <col min="8" max="8" width="25.28515625" bestFit="1" customWidth="1"/>
    <col min="9" max="9" width="14.42578125" bestFit="1" customWidth="1"/>
    <col min="10" max="10" width="17.85546875" bestFit="1" customWidth="1"/>
    <col min="11" max="11" width="28.42578125" bestFit="1" customWidth="1"/>
    <col min="12" max="12" width="20.5703125" bestFit="1" customWidth="1"/>
    <col min="13" max="13" width="17.85546875" bestFit="1" customWidth="1"/>
    <col min="14" max="14" width="23.7109375" bestFit="1" customWidth="1"/>
    <col min="15" max="15" width="12.85546875" bestFit="1" customWidth="1"/>
    <col min="16" max="16" width="15.85546875" bestFit="1" customWidth="1"/>
    <col min="17" max="17" width="12.5703125" bestFit="1" customWidth="1"/>
  </cols>
  <sheetData>
    <row r="3" spans="1:17" x14ac:dyDescent="0.25">
      <c r="A3" s="3" t="s">
        <v>60</v>
      </c>
      <c r="B3" s="3" t="s">
        <v>61</v>
      </c>
    </row>
    <row r="4" spans="1:17" x14ac:dyDescent="0.25">
      <c r="B4" t="s">
        <v>0</v>
      </c>
      <c r="D4" t="s">
        <v>62</v>
      </c>
      <c r="E4" t="s">
        <v>7</v>
      </c>
      <c r="G4" t="s">
        <v>63</v>
      </c>
      <c r="H4" t="s">
        <v>1</v>
      </c>
      <c r="K4" t="s">
        <v>64</v>
      </c>
      <c r="L4" t="s">
        <v>2</v>
      </c>
      <c r="N4" t="s">
        <v>65</v>
      </c>
      <c r="O4" t="s">
        <v>59</v>
      </c>
      <c r="P4" t="s">
        <v>66</v>
      </c>
      <c r="Q4" t="s">
        <v>5</v>
      </c>
    </row>
    <row r="5" spans="1:17" x14ac:dyDescent="0.25">
      <c r="A5" s="3" t="s">
        <v>58</v>
      </c>
      <c r="B5" t="s">
        <v>55</v>
      </c>
      <c r="C5" t="s">
        <v>56</v>
      </c>
      <c r="E5" t="s">
        <v>55</v>
      </c>
      <c r="F5" t="s">
        <v>56</v>
      </c>
      <c r="H5" t="s">
        <v>6</v>
      </c>
      <c r="I5" t="s">
        <v>55</v>
      </c>
      <c r="J5" t="s">
        <v>56</v>
      </c>
      <c r="L5" t="s">
        <v>55</v>
      </c>
      <c r="M5" t="s">
        <v>56</v>
      </c>
      <c r="O5" t="s">
        <v>59</v>
      </c>
    </row>
    <row r="6" spans="1:17" x14ac:dyDescent="0.25">
      <c r="A6" s="2" t="s">
        <v>18</v>
      </c>
      <c r="E6">
        <v>285.89</v>
      </c>
      <c r="G6">
        <v>285.89</v>
      </c>
      <c r="I6">
        <v>30559.1</v>
      </c>
      <c r="K6">
        <v>30559.1</v>
      </c>
      <c r="L6">
        <v>28981.919999999998</v>
      </c>
      <c r="N6">
        <v>28981.919999999998</v>
      </c>
      <c r="Q6">
        <v>59826.909999999996</v>
      </c>
    </row>
    <row r="7" spans="1:17" x14ac:dyDescent="0.25">
      <c r="A7" s="2" t="s">
        <v>24</v>
      </c>
      <c r="E7">
        <v>1202.33</v>
      </c>
      <c r="G7">
        <v>1202.33</v>
      </c>
      <c r="I7">
        <v>48951.26</v>
      </c>
      <c r="K7">
        <v>48951.26</v>
      </c>
      <c r="L7">
        <v>92125.88</v>
      </c>
      <c r="N7">
        <v>92125.88</v>
      </c>
      <c r="Q7">
        <v>142279.47</v>
      </c>
    </row>
    <row r="8" spans="1:17" x14ac:dyDescent="0.25">
      <c r="A8" s="2" t="s">
        <v>34</v>
      </c>
      <c r="L8">
        <v>34276.660000000003</v>
      </c>
      <c r="N8">
        <v>34276.660000000003</v>
      </c>
      <c r="Q8">
        <v>34276.660000000003</v>
      </c>
    </row>
    <row r="9" spans="1:17" x14ac:dyDescent="0.25">
      <c r="A9" s="2" t="s">
        <v>33</v>
      </c>
      <c r="L9">
        <v>34276.660000000003</v>
      </c>
      <c r="N9">
        <v>34276.660000000003</v>
      </c>
      <c r="Q9">
        <v>34276.660000000003</v>
      </c>
    </row>
    <row r="10" spans="1:17" x14ac:dyDescent="0.25">
      <c r="A10" s="2" t="s">
        <v>25</v>
      </c>
      <c r="B10">
        <v>269.64999999999998</v>
      </c>
      <c r="D10">
        <v>269.64999999999998</v>
      </c>
      <c r="E10">
        <v>266.86</v>
      </c>
      <c r="G10">
        <v>266.86</v>
      </c>
      <c r="I10">
        <v>17405.689999999999</v>
      </c>
      <c r="K10">
        <v>17405.689999999999</v>
      </c>
      <c r="L10">
        <v>34276.660000000003</v>
      </c>
      <c r="N10">
        <v>34276.660000000003</v>
      </c>
      <c r="Q10">
        <v>52218.86</v>
      </c>
    </row>
    <row r="11" spans="1:17" x14ac:dyDescent="0.25">
      <c r="A11" s="2" t="s">
        <v>31</v>
      </c>
      <c r="I11">
        <v>2258.96</v>
      </c>
      <c r="K11">
        <v>2258.96</v>
      </c>
      <c r="L11">
        <v>34276.660000000003</v>
      </c>
      <c r="N11">
        <v>34276.660000000003</v>
      </c>
      <c r="Q11">
        <v>36535.620000000003</v>
      </c>
    </row>
    <row r="12" spans="1:17" x14ac:dyDescent="0.25">
      <c r="A12" s="2" t="s">
        <v>27</v>
      </c>
      <c r="E12">
        <v>308.99</v>
      </c>
      <c r="G12">
        <v>308.99</v>
      </c>
      <c r="L12">
        <v>34276.660000000003</v>
      </c>
      <c r="N12">
        <v>34276.660000000003</v>
      </c>
      <c r="Q12">
        <v>34585.65</v>
      </c>
    </row>
    <row r="13" spans="1:17" x14ac:dyDescent="0.25">
      <c r="A13" s="2" t="s">
        <v>26</v>
      </c>
      <c r="E13">
        <v>950.65</v>
      </c>
      <c r="G13">
        <v>950.65</v>
      </c>
      <c r="L13">
        <v>34276.660000000003</v>
      </c>
      <c r="N13">
        <v>34276.660000000003</v>
      </c>
      <c r="Q13">
        <v>35227.310000000005</v>
      </c>
    </row>
    <row r="14" spans="1:17" x14ac:dyDescent="0.25">
      <c r="A14" s="2" t="s">
        <v>28</v>
      </c>
      <c r="E14">
        <v>84.26</v>
      </c>
      <c r="G14">
        <v>84.26</v>
      </c>
      <c r="I14">
        <v>4399.1099999999997</v>
      </c>
      <c r="K14">
        <v>4399.1099999999997</v>
      </c>
      <c r="L14">
        <v>34276.660000000003</v>
      </c>
      <c r="N14">
        <v>34276.660000000003</v>
      </c>
      <c r="Q14">
        <v>38760.030000000006</v>
      </c>
    </row>
    <row r="15" spans="1:17" x14ac:dyDescent="0.25">
      <c r="A15" s="2" t="s">
        <v>32</v>
      </c>
      <c r="B15">
        <v>176.59</v>
      </c>
      <c r="D15">
        <v>176.59</v>
      </c>
      <c r="E15">
        <v>84.04</v>
      </c>
      <c r="G15">
        <v>84.04</v>
      </c>
      <c r="I15">
        <v>507.72</v>
      </c>
      <c r="K15">
        <v>507.72</v>
      </c>
      <c r="L15">
        <v>33549.01</v>
      </c>
      <c r="N15">
        <v>33549.01</v>
      </c>
      <c r="Q15">
        <v>34317.360000000001</v>
      </c>
    </row>
    <row r="16" spans="1:17" x14ac:dyDescent="0.25">
      <c r="A16" s="2" t="s">
        <v>54</v>
      </c>
      <c r="E16">
        <v>16.829999999999998</v>
      </c>
      <c r="G16">
        <v>16.829999999999998</v>
      </c>
      <c r="Q16">
        <v>16.829999999999998</v>
      </c>
    </row>
    <row r="17" spans="1:17" x14ac:dyDescent="0.25">
      <c r="A17" s="2" t="s">
        <v>19</v>
      </c>
      <c r="E17">
        <v>319.56</v>
      </c>
      <c r="G17">
        <v>319.56</v>
      </c>
      <c r="I17">
        <v>117376.29</v>
      </c>
      <c r="K17">
        <v>117376.29</v>
      </c>
      <c r="L17">
        <v>63710.13</v>
      </c>
      <c r="N17">
        <v>63710.13</v>
      </c>
      <c r="Q17">
        <v>181405.97999999998</v>
      </c>
    </row>
    <row r="18" spans="1:17" x14ac:dyDescent="0.25">
      <c r="A18" s="2" t="s">
        <v>29</v>
      </c>
      <c r="B18">
        <v>2502.15</v>
      </c>
      <c r="D18">
        <v>2502.15</v>
      </c>
      <c r="I18">
        <v>13726.24</v>
      </c>
      <c r="K18">
        <v>13726.24</v>
      </c>
      <c r="L18">
        <v>44246.95</v>
      </c>
      <c r="N18">
        <v>44246.95</v>
      </c>
      <c r="Q18">
        <v>60475.34</v>
      </c>
    </row>
    <row r="19" spans="1:17" x14ac:dyDescent="0.25">
      <c r="A19" s="2" t="s">
        <v>16</v>
      </c>
      <c r="E19">
        <v>84.04</v>
      </c>
      <c r="G19">
        <v>84.04</v>
      </c>
      <c r="I19">
        <v>113902.25</v>
      </c>
      <c r="K19">
        <v>113902.25</v>
      </c>
      <c r="L19">
        <v>44246.95</v>
      </c>
      <c r="N19">
        <v>44246.95</v>
      </c>
      <c r="Q19">
        <v>158233.24</v>
      </c>
    </row>
    <row r="20" spans="1:17" x14ac:dyDescent="0.25">
      <c r="A20" s="2" t="s">
        <v>30</v>
      </c>
      <c r="E20">
        <v>1755.37</v>
      </c>
      <c r="G20">
        <v>1755.37</v>
      </c>
      <c r="I20">
        <v>66933.259999999995</v>
      </c>
      <c r="K20">
        <v>66933.259999999995</v>
      </c>
      <c r="L20">
        <v>28018.21</v>
      </c>
      <c r="N20">
        <v>28018.21</v>
      </c>
      <c r="Q20">
        <v>96706.84</v>
      </c>
    </row>
    <row r="21" spans="1:17" x14ac:dyDescent="0.25">
      <c r="A21" s="2" t="s">
        <v>22</v>
      </c>
      <c r="E21">
        <v>912.89</v>
      </c>
      <c r="G21">
        <v>912.89</v>
      </c>
      <c r="I21">
        <v>18981.060000000001</v>
      </c>
      <c r="K21">
        <v>18981.060000000001</v>
      </c>
      <c r="L21">
        <v>46062.94</v>
      </c>
      <c r="N21">
        <v>46062.94</v>
      </c>
      <c r="Q21">
        <v>65956.89</v>
      </c>
    </row>
    <row r="22" spans="1:17" x14ac:dyDescent="0.25">
      <c r="A22" s="2" t="s">
        <v>42</v>
      </c>
      <c r="E22">
        <v>266.86</v>
      </c>
      <c r="G22">
        <v>266.86</v>
      </c>
      <c r="Q22">
        <v>266.86</v>
      </c>
    </row>
    <row r="23" spans="1:17" x14ac:dyDescent="0.25">
      <c r="A23" s="2" t="s">
        <v>37</v>
      </c>
      <c r="E23">
        <v>42.13</v>
      </c>
      <c r="G23">
        <v>42.13</v>
      </c>
      <c r="Q23">
        <v>42.13</v>
      </c>
    </row>
    <row r="24" spans="1:17" x14ac:dyDescent="0.25">
      <c r="A24" s="2" t="s">
        <v>36</v>
      </c>
      <c r="E24">
        <v>84.04</v>
      </c>
      <c r="G24">
        <v>84.04</v>
      </c>
      <c r="Q24">
        <v>84.04</v>
      </c>
    </row>
    <row r="25" spans="1:17" x14ac:dyDescent="0.25">
      <c r="A25" s="2" t="s">
        <v>17</v>
      </c>
      <c r="E25">
        <v>252.78</v>
      </c>
      <c r="G25">
        <v>252.78</v>
      </c>
      <c r="L25">
        <v>28981.919999999998</v>
      </c>
      <c r="N25">
        <v>28981.919999999998</v>
      </c>
      <c r="Q25">
        <v>29234.699999999997</v>
      </c>
    </row>
    <row r="26" spans="1:17" x14ac:dyDescent="0.25">
      <c r="A26" s="2" t="s">
        <v>15</v>
      </c>
      <c r="E26">
        <v>185.02</v>
      </c>
      <c r="G26">
        <v>185.02</v>
      </c>
      <c r="I26">
        <v>22727.919999999998</v>
      </c>
      <c r="K26">
        <v>22727.919999999998</v>
      </c>
      <c r="L26">
        <v>55155.76</v>
      </c>
      <c r="N26">
        <v>55155.76</v>
      </c>
      <c r="Q26">
        <v>78068.7</v>
      </c>
    </row>
    <row r="27" spans="1:17" x14ac:dyDescent="0.25">
      <c r="A27" s="2" t="s">
        <v>14</v>
      </c>
      <c r="I27">
        <v>30969.19</v>
      </c>
      <c r="K27">
        <v>30969.19</v>
      </c>
      <c r="Q27">
        <v>30969.19</v>
      </c>
    </row>
    <row r="28" spans="1:17" x14ac:dyDescent="0.25">
      <c r="A28" s="2" t="s">
        <v>20</v>
      </c>
      <c r="E28">
        <v>224.73</v>
      </c>
      <c r="G28">
        <v>224.73</v>
      </c>
      <c r="L28">
        <v>28981.919999999998</v>
      </c>
      <c r="N28">
        <v>28981.919999999998</v>
      </c>
      <c r="Q28">
        <v>29206.649999999998</v>
      </c>
    </row>
    <row r="29" spans="1:17" x14ac:dyDescent="0.25">
      <c r="A29" s="2" t="s">
        <v>23</v>
      </c>
      <c r="E29">
        <v>1095.3800000000001</v>
      </c>
      <c r="G29">
        <v>1095.3800000000001</v>
      </c>
      <c r="I29">
        <v>48951.26</v>
      </c>
      <c r="K29">
        <v>48951.26</v>
      </c>
      <c r="L29">
        <v>30565.26</v>
      </c>
      <c r="N29">
        <v>30565.26</v>
      </c>
      <c r="Q29">
        <v>80611.899999999994</v>
      </c>
    </row>
    <row r="30" spans="1:17" x14ac:dyDescent="0.25">
      <c r="A30" s="2" t="s">
        <v>10</v>
      </c>
      <c r="E30">
        <v>5263.5</v>
      </c>
      <c r="F30">
        <v>1976.71</v>
      </c>
      <c r="G30">
        <v>7240.21</v>
      </c>
      <c r="I30">
        <v>784921</v>
      </c>
      <c r="K30">
        <v>784921</v>
      </c>
      <c r="L30">
        <v>27542.61</v>
      </c>
      <c r="N30">
        <v>27542.61</v>
      </c>
      <c r="Q30">
        <v>819703.82</v>
      </c>
    </row>
    <row r="31" spans="1:17" x14ac:dyDescent="0.25">
      <c r="A31" s="2" t="s">
        <v>47</v>
      </c>
      <c r="C31">
        <v>1130.3499999999999</v>
      </c>
      <c r="D31">
        <v>1130.3499999999999</v>
      </c>
      <c r="Q31">
        <v>1130.3499999999999</v>
      </c>
    </row>
    <row r="32" spans="1:17" x14ac:dyDescent="0.25">
      <c r="A32" s="2" t="s">
        <v>9</v>
      </c>
      <c r="C32">
        <v>929.2</v>
      </c>
      <c r="D32">
        <v>929.2</v>
      </c>
      <c r="E32">
        <v>2959.66</v>
      </c>
      <c r="F32">
        <v>123.48</v>
      </c>
      <c r="G32">
        <v>3083.14</v>
      </c>
      <c r="I32">
        <v>382624.97</v>
      </c>
      <c r="K32">
        <v>382624.97</v>
      </c>
      <c r="L32">
        <v>27228.959999999999</v>
      </c>
      <c r="N32">
        <v>27228.959999999999</v>
      </c>
      <c r="Q32">
        <v>413866.27</v>
      </c>
    </row>
    <row r="33" spans="1:17" x14ac:dyDescent="0.25">
      <c r="A33" s="2" t="s">
        <v>40</v>
      </c>
      <c r="C33">
        <v>10317.26</v>
      </c>
      <c r="D33">
        <v>10317.26</v>
      </c>
      <c r="E33">
        <v>8888.5499999999993</v>
      </c>
      <c r="F33">
        <v>503.78999999999996</v>
      </c>
      <c r="G33">
        <v>9392.34</v>
      </c>
      <c r="I33">
        <v>731749.59</v>
      </c>
      <c r="J33">
        <v>6597.7</v>
      </c>
      <c r="K33">
        <v>738347.28999999992</v>
      </c>
      <c r="L33">
        <v>54457.81</v>
      </c>
      <c r="M33">
        <v>5204.88</v>
      </c>
      <c r="N33">
        <v>59662.689999999995</v>
      </c>
      <c r="Q33">
        <v>817719.58</v>
      </c>
    </row>
    <row r="34" spans="1:17" x14ac:dyDescent="0.25">
      <c r="A34" s="2" t="s">
        <v>50</v>
      </c>
      <c r="C34">
        <v>7566.26</v>
      </c>
      <c r="D34">
        <v>7566.26</v>
      </c>
      <c r="E34">
        <v>8885.36</v>
      </c>
      <c r="F34">
        <v>600.92999999999995</v>
      </c>
      <c r="G34">
        <v>9486.2900000000009</v>
      </c>
      <c r="I34">
        <v>1120658.78</v>
      </c>
      <c r="J34">
        <v>5488.59</v>
      </c>
      <c r="K34">
        <v>1126147.3700000001</v>
      </c>
      <c r="L34">
        <v>226657.42</v>
      </c>
      <c r="M34">
        <v>5247.19</v>
      </c>
      <c r="N34">
        <v>231904.61000000002</v>
      </c>
      <c r="Q34">
        <v>1375104.53</v>
      </c>
    </row>
    <row r="35" spans="1:17" x14ac:dyDescent="0.25">
      <c r="A35" s="2" t="s">
        <v>11</v>
      </c>
      <c r="E35">
        <v>7954.1</v>
      </c>
      <c r="F35">
        <v>354.31</v>
      </c>
      <c r="G35">
        <v>8308.41</v>
      </c>
      <c r="I35">
        <v>747105.96</v>
      </c>
      <c r="K35">
        <v>747105.96</v>
      </c>
      <c r="L35">
        <v>137177.92000000001</v>
      </c>
      <c r="N35">
        <v>137177.92000000001</v>
      </c>
      <c r="Q35">
        <v>892592.29</v>
      </c>
    </row>
    <row r="36" spans="1:17" x14ac:dyDescent="0.25">
      <c r="A36" s="2" t="s">
        <v>43</v>
      </c>
      <c r="I36">
        <v>169871.01</v>
      </c>
      <c r="K36">
        <v>169871.01</v>
      </c>
      <c r="L36">
        <v>109948.96</v>
      </c>
      <c r="N36">
        <v>109948.96</v>
      </c>
      <c r="Q36">
        <v>279819.97000000003</v>
      </c>
    </row>
    <row r="37" spans="1:17" x14ac:dyDescent="0.25">
      <c r="A37" s="2" t="s">
        <v>49</v>
      </c>
      <c r="C37">
        <v>75.53</v>
      </c>
      <c r="D37">
        <v>75.53</v>
      </c>
      <c r="F37">
        <v>154.84</v>
      </c>
      <c r="G37">
        <v>154.84</v>
      </c>
      <c r="J37">
        <v>319.68</v>
      </c>
      <c r="K37">
        <v>319.68</v>
      </c>
      <c r="Q37">
        <v>550.04999999999995</v>
      </c>
    </row>
    <row r="38" spans="1:17" x14ac:dyDescent="0.25">
      <c r="A38" s="2" t="s">
        <v>45</v>
      </c>
      <c r="C38">
        <v>2434.98</v>
      </c>
      <c r="D38">
        <v>2434.98</v>
      </c>
      <c r="E38">
        <v>5112.1400000000003</v>
      </c>
      <c r="F38">
        <v>213.13</v>
      </c>
      <c r="G38">
        <v>5325.27</v>
      </c>
      <c r="I38">
        <v>679483.65</v>
      </c>
      <c r="J38">
        <v>1370.6599999999999</v>
      </c>
      <c r="K38">
        <v>680854.31</v>
      </c>
      <c r="L38">
        <v>109948.96</v>
      </c>
      <c r="M38">
        <v>4344.46</v>
      </c>
      <c r="N38">
        <v>114293.42000000001</v>
      </c>
      <c r="Q38">
        <v>802907.98</v>
      </c>
    </row>
    <row r="39" spans="1:17" x14ac:dyDescent="0.25">
      <c r="A39" s="2" t="s">
        <v>12</v>
      </c>
      <c r="C39">
        <v>3138.1099999999997</v>
      </c>
      <c r="D39">
        <v>3138.1099999999997</v>
      </c>
      <c r="E39">
        <v>9534.7999999999993</v>
      </c>
      <c r="F39">
        <v>1969.82</v>
      </c>
      <c r="G39">
        <v>11504.619999999999</v>
      </c>
      <c r="I39">
        <v>766277.93</v>
      </c>
      <c r="J39">
        <v>1868.07</v>
      </c>
      <c r="K39">
        <v>768146</v>
      </c>
      <c r="L39">
        <v>109948.96</v>
      </c>
      <c r="M39">
        <v>7266.16</v>
      </c>
      <c r="N39">
        <v>117215.12000000001</v>
      </c>
      <c r="Q39">
        <v>900003.85</v>
      </c>
    </row>
    <row r="40" spans="1:17" x14ac:dyDescent="0.25">
      <c r="A40" s="2" t="s">
        <v>39</v>
      </c>
      <c r="C40">
        <v>635.12</v>
      </c>
      <c r="D40">
        <v>635.12</v>
      </c>
      <c r="E40">
        <v>6188.38</v>
      </c>
      <c r="F40">
        <v>345.7</v>
      </c>
      <c r="G40">
        <v>6534.08</v>
      </c>
      <c r="I40">
        <v>957968.52</v>
      </c>
      <c r="J40">
        <v>2235.42</v>
      </c>
      <c r="K40">
        <v>960203.94000000006</v>
      </c>
      <c r="L40">
        <v>176988.02</v>
      </c>
      <c r="M40">
        <v>352.64</v>
      </c>
      <c r="N40">
        <v>177340.66</v>
      </c>
      <c r="Q40">
        <v>1144713.7999999998</v>
      </c>
    </row>
    <row r="41" spans="1:17" x14ac:dyDescent="0.25">
      <c r="A41" s="2" t="s">
        <v>38</v>
      </c>
      <c r="C41">
        <v>192.2</v>
      </c>
      <c r="D41">
        <v>192.2</v>
      </c>
      <c r="E41">
        <v>4473.1499999999996</v>
      </c>
      <c r="F41">
        <v>737.93000000000006</v>
      </c>
      <c r="G41">
        <v>5211.08</v>
      </c>
      <c r="I41">
        <v>442663.32</v>
      </c>
      <c r="K41">
        <v>442663.32</v>
      </c>
      <c r="L41">
        <v>129412.03</v>
      </c>
      <c r="M41">
        <v>25785.190000000002</v>
      </c>
      <c r="N41">
        <v>155197.22</v>
      </c>
      <c r="Q41">
        <v>603263.82000000007</v>
      </c>
    </row>
    <row r="42" spans="1:17" x14ac:dyDescent="0.25">
      <c r="A42" s="2" t="s">
        <v>52</v>
      </c>
      <c r="E42">
        <v>5280.33</v>
      </c>
      <c r="G42">
        <v>5280.33</v>
      </c>
      <c r="I42">
        <v>469765.12</v>
      </c>
      <c r="K42">
        <v>469765.12</v>
      </c>
      <c r="L42">
        <v>86224.27</v>
      </c>
      <c r="N42">
        <v>86224.27</v>
      </c>
      <c r="Q42">
        <v>561269.72</v>
      </c>
    </row>
    <row r="43" spans="1:17" x14ac:dyDescent="0.25">
      <c r="A43" s="2" t="s">
        <v>8</v>
      </c>
      <c r="C43">
        <v>1490.76</v>
      </c>
      <c r="D43">
        <v>1490.76</v>
      </c>
      <c r="E43">
        <v>2371.0500000000002</v>
      </c>
      <c r="F43">
        <v>98.04</v>
      </c>
      <c r="G43">
        <v>2469.09</v>
      </c>
      <c r="I43">
        <v>225848.59</v>
      </c>
      <c r="K43">
        <v>225848.59</v>
      </c>
      <c r="L43">
        <v>27228.959999999999</v>
      </c>
      <c r="N43">
        <v>27228.959999999999</v>
      </c>
      <c r="Q43">
        <v>257037.4</v>
      </c>
    </row>
    <row r="44" spans="1:17" x14ac:dyDescent="0.25">
      <c r="A44" s="2" t="s">
        <v>44</v>
      </c>
      <c r="C44">
        <v>1028.3800000000001</v>
      </c>
      <c r="D44">
        <v>1028.3800000000001</v>
      </c>
      <c r="E44">
        <v>4355.45</v>
      </c>
      <c r="G44">
        <v>4355.45</v>
      </c>
      <c r="J44">
        <v>502.9</v>
      </c>
      <c r="K44">
        <v>502.9</v>
      </c>
      <c r="L44">
        <v>44246.95</v>
      </c>
      <c r="N44">
        <v>44246.95</v>
      </c>
      <c r="Q44">
        <v>50133.679999999993</v>
      </c>
    </row>
    <row r="45" spans="1:17" x14ac:dyDescent="0.25">
      <c r="A45" s="2" t="s">
        <v>46</v>
      </c>
      <c r="E45">
        <v>3329.59</v>
      </c>
      <c r="F45">
        <v>250.27</v>
      </c>
      <c r="G45">
        <v>3579.86</v>
      </c>
      <c r="J45">
        <v>338.48</v>
      </c>
      <c r="K45">
        <v>338.48</v>
      </c>
      <c r="L45">
        <v>44246.95</v>
      </c>
      <c r="N45">
        <v>44246.95</v>
      </c>
      <c r="Q45">
        <v>48165.289999999994</v>
      </c>
    </row>
    <row r="46" spans="1:17" x14ac:dyDescent="0.25">
      <c r="A46" s="2" t="s">
        <v>48</v>
      </c>
      <c r="C46">
        <v>1973.19</v>
      </c>
      <c r="D46">
        <v>1973.19</v>
      </c>
      <c r="E46">
        <v>12074.15</v>
      </c>
      <c r="F46">
        <v>2905.65</v>
      </c>
      <c r="G46">
        <v>14979.8</v>
      </c>
      <c r="I46">
        <v>1189436.05</v>
      </c>
      <c r="J46">
        <v>3113.23</v>
      </c>
      <c r="K46">
        <v>1192549.28</v>
      </c>
      <c r="L46">
        <v>27228.959999999999</v>
      </c>
      <c r="M46">
        <v>2990.07</v>
      </c>
      <c r="N46">
        <v>30219.03</v>
      </c>
      <c r="Q46">
        <v>1239721.3</v>
      </c>
    </row>
    <row r="47" spans="1:17" x14ac:dyDescent="0.25">
      <c r="A47" s="2" t="s">
        <v>53</v>
      </c>
      <c r="E47">
        <v>1933.91</v>
      </c>
      <c r="F47">
        <v>18.52</v>
      </c>
      <c r="G47">
        <v>1952.43</v>
      </c>
      <c r="I47">
        <v>222470.05</v>
      </c>
      <c r="J47">
        <v>179.61</v>
      </c>
      <c r="K47">
        <v>222649.65999999997</v>
      </c>
      <c r="L47">
        <v>44246.95</v>
      </c>
      <c r="N47">
        <v>44246.95</v>
      </c>
      <c r="Q47">
        <v>268849.03999999998</v>
      </c>
    </row>
    <row r="48" spans="1:17" x14ac:dyDescent="0.25">
      <c r="A48" s="2" t="s">
        <v>51</v>
      </c>
      <c r="C48">
        <v>906.53</v>
      </c>
      <c r="D48">
        <v>906.53</v>
      </c>
      <c r="E48">
        <v>3245.55</v>
      </c>
      <c r="F48">
        <v>476.89</v>
      </c>
      <c r="G48">
        <v>3722.44</v>
      </c>
      <c r="I48">
        <v>261487.1</v>
      </c>
      <c r="J48">
        <v>49931.009999999995</v>
      </c>
      <c r="K48">
        <v>311418.11</v>
      </c>
      <c r="L48">
        <v>73604.63</v>
      </c>
      <c r="M48">
        <v>3468.51</v>
      </c>
      <c r="N48">
        <v>77073.14</v>
      </c>
      <c r="Q48">
        <v>393120.22000000003</v>
      </c>
    </row>
    <row r="49" spans="1:17" x14ac:dyDescent="0.25">
      <c r="A49" s="2" t="s">
        <v>41</v>
      </c>
      <c r="H49">
        <v>77786.720000000001</v>
      </c>
      <c r="K49">
        <v>77786.720000000001</v>
      </c>
      <c r="Q49">
        <v>77786.720000000001</v>
      </c>
    </row>
    <row r="50" spans="1:17" x14ac:dyDescent="0.25">
      <c r="A50" s="2" t="s">
        <v>35</v>
      </c>
      <c r="E50">
        <v>424.82</v>
      </c>
      <c r="F50">
        <v>15.62</v>
      </c>
      <c r="G50">
        <v>440.44</v>
      </c>
      <c r="Q50">
        <v>440.44</v>
      </c>
    </row>
    <row r="51" spans="1:17" x14ac:dyDescent="0.25">
      <c r="A51" s="2" t="s">
        <v>21</v>
      </c>
      <c r="E51">
        <v>1081.4100000000001</v>
      </c>
      <c r="G51">
        <v>1081.4100000000001</v>
      </c>
      <c r="I51">
        <v>77027.61</v>
      </c>
      <c r="K51">
        <v>77027.61</v>
      </c>
      <c r="L51">
        <v>144067.76999999999</v>
      </c>
      <c r="N51">
        <v>144067.76999999999</v>
      </c>
      <c r="Q51">
        <v>222176.78999999998</v>
      </c>
    </row>
    <row r="52" spans="1:17" x14ac:dyDescent="0.25">
      <c r="A52" s="2" t="s">
        <v>13</v>
      </c>
      <c r="B52">
        <v>2256.52</v>
      </c>
      <c r="D52">
        <v>2256.52</v>
      </c>
      <c r="E52">
        <v>42680.480000000003</v>
      </c>
      <c r="G52">
        <v>42680.480000000003</v>
      </c>
      <c r="I52">
        <v>400294.58999999997</v>
      </c>
      <c r="K52">
        <v>400294.58999999997</v>
      </c>
      <c r="L52">
        <v>569135.75</v>
      </c>
      <c r="N52">
        <v>569135.75</v>
      </c>
      <c r="Q52">
        <v>1014367.34</v>
      </c>
    </row>
    <row r="53" spans="1:17" x14ac:dyDescent="0.25">
      <c r="A53" s="2" t="s">
        <v>59</v>
      </c>
      <c r="O53">
        <v>13498028.07</v>
      </c>
      <c r="P53">
        <v>13498028.07</v>
      </c>
      <c r="Q53">
        <v>13498028.07</v>
      </c>
    </row>
    <row r="54" spans="1:17" x14ac:dyDescent="0.25">
      <c r="A54" s="2" t="s">
        <v>5</v>
      </c>
      <c r="B54">
        <v>5204.91</v>
      </c>
      <c r="C54">
        <v>31817.869999999995</v>
      </c>
      <c r="D54">
        <v>37022.779999999992</v>
      </c>
      <c r="E54">
        <v>144459.03</v>
      </c>
      <c r="F54">
        <v>10745.630000000001</v>
      </c>
      <c r="G54">
        <v>155204.66</v>
      </c>
      <c r="H54">
        <v>77786.720000000001</v>
      </c>
      <c r="I54">
        <v>10167303.15</v>
      </c>
      <c r="J54">
        <v>71945.350000000006</v>
      </c>
      <c r="K54">
        <v>10317035.220000001</v>
      </c>
      <c r="L54">
        <v>2934106.31</v>
      </c>
      <c r="M54">
        <v>54659.100000000006</v>
      </c>
      <c r="N54">
        <v>2988765.41</v>
      </c>
      <c r="O54">
        <v>13498028.07</v>
      </c>
      <c r="P54">
        <v>13498028.07</v>
      </c>
      <c r="Q54">
        <v>26996056.140000001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E4D35-BA4C-487C-A566-EB6937387BA1}">
  <sheetPr>
    <tabColor theme="0"/>
    <pageSetUpPr fitToPage="1"/>
  </sheetPr>
  <dimension ref="A1:N50"/>
  <sheetViews>
    <sheetView topLeftCell="A18" workbookViewId="0">
      <selection activeCell="A50" sqref="A50:XFD50"/>
    </sheetView>
  </sheetViews>
  <sheetFormatPr baseColWidth="10" defaultRowHeight="15" x14ac:dyDescent="0.25"/>
  <cols>
    <col min="1" max="1" width="57.5703125" style="1" customWidth="1"/>
    <col min="2" max="2" width="9.5703125" style="1" bestFit="1" customWidth="1"/>
    <col min="3" max="3" width="10.85546875" style="1" bestFit="1" customWidth="1"/>
    <col min="4" max="4" width="10.5703125" style="1" bestFit="1" customWidth="1"/>
    <col min="5" max="5" width="11.5703125" style="1" bestFit="1" customWidth="1"/>
    <col min="6" max="6" width="10.85546875" style="1" bestFit="1" customWidth="1"/>
    <col min="7" max="7" width="11.5703125" style="1" bestFit="1" customWidth="1"/>
    <col min="8" max="8" width="14.140625" style="1" bestFit="1" customWidth="1"/>
    <col min="9" max="9" width="10.85546875" style="1" bestFit="1" customWidth="1"/>
    <col min="10" max="10" width="14.140625" style="1" bestFit="1" customWidth="1"/>
    <col min="11" max="11" width="13.140625" style="1" bestFit="1" customWidth="1"/>
    <col min="12" max="12" width="10.85546875" style="1" bestFit="1" customWidth="1"/>
    <col min="13" max="13" width="13.140625" style="1" bestFit="1" customWidth="1"/>
    <col min="14" max="14" width="14.140625" style="1" bestFit="1" customWidth="1"/>
    <col min="15" max="16384" width="11.42578125" style="1"/>
  </cols>
  <sheetData>
    <row r="1" spans="1:14" ht="15.75" customHeight="1" x14ac:dyDescent="0.25">
      <c r="A1" s="24" t="s">
        <v>57</v>
      </c>
      <c r="B1" s="21" t="s">
        <v>0</v>
      </c>
      <c r="C1" s="22"/>
      <c r="D1" s="23"/>
      <c r="E1" s="21" t="s">
        <v>7</v>
      </c>
      <c r="F1" s="22"/>
      <c r="G1" s="23"/>
      <c r="H1" s="21" t="s">
        <v>1</v>
      </c>
      <c r="I1" s="22"/>
      <c r="J1" s="23"/>
      <c r="K1" s="21" t="s">
        <v>2</v>
      </c>
      <c r="L1" s="22"/>
      <c r="M1" s="23"/>
      <c r="N1" s="24" t="s">
        <v>5</v>
      </c>
    </row>
    <row r="2" spans="1:14" s="4" customFormat="1" x14ac:dyDescent="0.25">
      <c r="A2" s="26"/>
      <c r="B2" s="6" t="s">
        <v>4</v>
      </c>
      <c r="C2" s="6" t="s">
        <v>3</v>
      </c>
      <c r="D2" s="10" t="s">
        <v>67</v>
      </c>
      <c r="E2" s="8" t="s">
        <v>4</v>
      </c>
      <c r="F2" s="6" t="s">
        <v>3</v>
      </c>
      <c r="G2" s="7" t="s">
        <v>67</v>
      </c>
      <c r="H2" s="6" t="s">
        <v>4</v>
      </c>
      <c r="I2" s="6" t="s">
        <v>3</v>
      </c>
      <c r="J2" s="9" t="s">
        <v>67</v>
      </c>
      <c r="K2" s="6" t="s">
        <v>4</v>
      </c>
      <c r="L2" s="6" t="s">
        <v>3</v>
      </c>
      <c r="M2" s="7" t="s">
        <v>67</v>
      </c>
      <c r="N2" s="25"/>
    </row>
    <row r="3" spans="1:14" x14ac:dyDescent="0.25">
      <c r="A3" s="14" t="s">
        <v>18</v>
      </c>
      <c r="B3" s="15"/>
      <c r="C3" s="15"/>
      <c r="D3" s="16"/>
      <c r="E3" s="15">
        <v>285.89</v>
      </c>
      <c r="F3" s="15"/>
      <c r="G3" s="16">
        <f t="shared" ref="G3:G49" si="0">SUM(E3:F3)</f>
        <v>285.89</v>
      </c>
      <c r="H3" s="15">
        <v>30559.1</v>
      </c>
      <c r="I3" s="15"/>
      <c r="J3" s="16">
        <f>SUM(H3:I3)</f>
        <v>30559.1</v>
      </c>
      <c r="K3" s="17">
        <v>28981.919999999998</v>
      </c>
      <c r="L3" s="17"/>
      <c r="M3" s="16">
        <f t="shared" ref="M3:M49" si="1">SUM(K3:L3)</f>
        <v>28981.919999999998</v>
      </c>
      <c r="N3" s="18">
        <f>SUM(M3+G3+J3)</f>
        <v>59826.909999999996</v>
      </c>
    </row>
    <row r="4" spans="1:14" x14ac:dyDescent="0.25">
      <c r="A4" s="14" t="s">
        <v>24</v>
      </c>
      <c r="B4" s="17"/>
      <c r="C4" s="17"/>
      <c r="D4" s="19"/>
      <c r="E4" s="17">
        <v>1202.33</v>
      </c>
      <c r="F4" s="17"/>
      <c r="G4" s="19">
        <f t="shared" si="0"/>
        <v>1202.33</v>
      </c>
      <c r="H4" s="17">
        <v>48951.26</v>
      </c>
      <c r="I4" s="17"/>
      <c r="J4" s="19">
        <f t="shared" ref="J4:J49" si="2">SUM(H4:I4)</f>
        <v>48951.26</v>
      </c>
      <c r="K4" s="17">
        <v>92125.88</v>
      </c>
      <c r="L4" s="17"/>
      <c r="M4" s="19">
        <f t="shared" si="1"/>
        <v>92125.88</v>
      </c>
      <c r="N4" s="20">
        <f t="shared" ref="N4:N49" si="3">SUM(M4+G4+J4)</f>
        <v>142279.47</v>
      </c>
    </row>
    <row r="5" spans="1:14" x14ac:dyDescent="0.25">
      <c r="A5" s="14" t="s">
        <v>34</v>
      </c>
      <c r="B5" s="17"/>
      <c r="C5" s="17"/>
      <c r="D5" s="19"/>
      <c r="E5" s="17"/>
      <c r="F5" s="17"/>
      <c r="G5" s="19"/>
      <c r="H5" s="17"/>
      <c r="I5" s="17"/>
      <c r="J5" s="19"/>
      <c r="K5" s="17">
        <v>34276.660000000003</v>
      </c>
      <c r="L5" s="17"/>
      <c r="M5" s="19">
        <f t="shared" si="1"/>
        <v>34276.660000000003</v>
      </c>
      <c r="N5" s="20">
        <f t="shared" si="3"/>
        <v>34276.660000000003</v>
      </c>
    </row>
    <row r="6" spans="1:14" x14ac:dyDescent="0.25">
      <c r="A6" s="14" t="s">
        <v>33</v>
      </c>
      <c r="B6" s="17"/>
      <c r="C6" s="17"/>
      <c r="D6" s="19"/>
      <c r="E6" s="17"/>
      <c r="F6" s="17"/>
      <c r="G6" s="19"/>
      <c r="H6" s="17"/>
      <c r="I6" s="17"/>
      <c r="J6" s="19"/>
      <c r="K6" s="17">
        <v>34276.660000000003</v>
      </c>
      <c r="L6" s="17"/>
      <c r="M6" s="19">
        <f t="shared" si="1"/>
        <v>34276.660000000003</v>
      </c>
      <c r="N6" s="20">
        <f t="shared" si="3"/>
        <v>34276.660000000003</v>
      </c>
    </row>
    <row r="7" spans="1:14" x14ac:dyDescent="0.25">
      <c r="A7" s="14" t="s">
        <v>25</v>
      </c>
      <c r="B7" s="17">
        <v>269.64999999999998</v>
      </c>
      <c r="C7" s="17"/>
      <c r="D7" s="19">
        <f t="shared" ref="D7:D49" si="4">SUM(B7:C7)</f>
        <v>269.64999999999998</v>
      </c>
      <c r="E7" s="17">
        <v>266.86</v>
      </c>
      <c r="F7" s="17"/>
      <c r="G7" s="19">
        <f t="shared" si="0"/>
        <v>266.86</v>
      </c>
      <c r="H7" s="17">
        <v>17405.689999999999</v>
      </c>
      <c r="I7" s="17"/>
      <c r="J7" s="19">
        <f t="shared" si="2"/>
        <v>17405.689999999999</v>
      </c>
      <c r="K7" s="17">
        <v>34276.660000000003</v>
      </c>
      <c r="L7" s="17"/>
      <c r="M7" s="19">
        <f t="shared" si="1"/>
        <v>34276.660000000003</v>
      </c>
      <c r="N7" s="20">
        <f t="shared" si="3"/>
        <v>51949.210000000006</v>
      </c>
    </row>
    <row r="8" spans="1:14" x14ac:dyDescent="0.25">
      <c r="A8" s="14" t="s">
        <v>31</v>
      </c>
      <c r="B8" s="17"/>
      <c r="C8" s="17"/>
      <c r="D8" s="19"/>
      <c r="E8" s="17"/>
      <c r="F8" s="17"/>
      <c r="G8" s="19"/>
      <c r="H8" s="17">
        <v>2258.96</v>
      </c>
      <c r="I8" s="17"/>
      <c r="J8" s="19">
        <f t="shared" si="2"/>
        <v>2258.96</v>
      </c>
      <c r="K8" s="17">
        <v>34276.660000000003</v>
      </c>
      <c r="L8" s="17"/>
      <c r="M8" s="19">
        <f t="shared" si="1"/>
        <v>34276.660000000003</v>
      </c>
      <c r="N8" s="20">
        <f t="shared" si="3"/>
        <v>36535.620000000003</v>
      </c>
    </row>
    <row r="9" spans="1:14" x14ac:dyDescent="0.25">
      <c r="A9" s="14" t="s">
        <v>27</v>
      </c>
      <c r="B9" s="17"/>
      <c r="C9" s="17"/>
      <c r="D9" s="19"/>
      <c r="E9" s="17">
        <v>308.99</v>
      </c>
      <c r="F9" s="17"/>
      <c r="G9" s="19">
        <f t="shared" si="0"/>
        <v>308.99</v>
      </c>
      <c r="H9" s="17"/>
      <c r="I9" s="17"/>
      <c r="J9" s="19"/>
      <c r="K9" s="17">
        <v>34276.660000000003</v>
      </c>
      <c r="L9" s="17"/>
      <c r="M9" s="19">
        <f t="shared" si="1"/>
        <v>34276.660000000003</v>
      </c>
      <c r="N9" s="20">
        <f t="shared" si="3"/>
        <v>34585.65</v>
      </c>
    </row>
    <row r="10" spans="1:14" x14ac:dyDescent="0.25">
      <c r="A10" s="14" t="s">
        <v>26</v>
      </c>
      <c r="B10" s="17"/>
      <c r="C10" s="17"/>
      <c r="D10" s="19"/>
      <c r="E10" s="17">
        <v>950.65</v>
      </c>
      <c r="F10" s="17"/>
      <c r="G10" s="19">
        <f t="shared" si="0"/>
        <v>950.65</v>
      </c>
      <c r="H10" s="17"/>
      <c r="I10" s="17"/>
      <c r="J10" s="19"/>
      <c r="K10" s="17">
        <v>34276.660000000003</v>
      </c>
      <c r="L10" s="17"/>
      <c r="M10" s="19">
        <f t="shared" si="1"/>
        <v>34276.660000000003</v>
      </c>
      <c r="N10" s="20">
        <f t="shared" si="3"/>
        <v>35227.310000000005</v>
      </c>
    </row>
    <row r="11" spans="1:14" x14ac:dyDescent="0.25">
      <c r="A11" s="14" t="s">
        <v>28</v>
      </c>
      <c r="B11" s="17"/>
      <c r="C11" s="17"/>
      <c r="D11" s="19"/>
      <c r="E11" s="17">
        <v>84.26</v>
      </c>
      <c r="F11" s="17"/>
      <c r="G11" s="19">
        <f t="shared" si="0"/>
        <v>84.26</v>
      </c>
      <c r="H11" s="17">
        <v>4399.1099999999997</v>
      </c>
      <c r="I11" s="17"/>
      <c r="J11" s="19">
        <f t="shared" si="2"/>
        <v>4399.1099999999997</v>
      </c>
      <c r="K11" s="17">
        <v>34276.660000000003</v>
      </c>
      <c r="L11" s="17"/>
      <c r="M11" s="19">
        <f t="shared" si="1"/>
        <v>34276.660000000003</v>
      </c>
      <c r="N11" s="20">
        <f t="shared" si="3"/>
        <v>38760.030000000006</v>
      </c>
    </row>
    <row r="12" spans="1:14" x14ac:dyDescent="0.25">
      <c r="A12" s="14" t="s">
        <v>32</v>
      </c>
      <c r="B12" s="17">
        <v>176.59</v>
      </c>
      <c r="C12" s="17"/>
      <c r="D12" s="19">
        <f t="shared" si="4"/>
        <v>176.59</v>
      </c>
      <c r="E12" s="17">
        <v>84.04</v>
      </c>
      <c r="F12" s="17"/>
      <c r="G12" s="19">
        <f t="shared" si="0"/>
        <v>84.04</v>
      </c>
      <c r="H12" s="17">
        <v>507.72</v>
      </c>
      <c r="I12" s="17"/>
      <c r="J12" s="19">
        <f t="shared" si="2"/>
        <v>507.72</v>
      </c>
      <c r="K12" s="17">
        <v>33549.01</v>
      </c>
      <c r="L12" s="17"/>
      <c r="M12" s="19">
        <f t="shared" si="1"/>
        <v>33549.01</v>
      </c>
      <c r="N12" s="20">
        <f t="shared" si="3"/>
        <v>34140.770000000004</v>
      </c>
    </row>
    <row r="13" spans="1:14" x14ac:dyDescent="0.25">
      <c r="A13" s="14" t="s">
        <v>54</v>
      </c>
      <c r="B13" s="17"/>
      <c r="C13" s="17"/>
      <c r="D13" s="19"/>
      <c r="E13" s="17">
        <v>16.829999999999998</v>
      </c>
      <c r="F13" s="17"/>
      <c r="G13" s="19">
        <f t="shared" si="0"/>
        <v>16.829999999999998</v>
      </c>
      <c r="H13" s="17"/>
      <c r="I13" s="17"/>
      <c r="J13" s="19"/>
      <c r="K13" s="17"/>
      <c r="L13" s="17"/>
      <c r="M13" s="19"/>
      <c r="N13" s="20">
        <f t="shared" si="3"/>
        <v>16.829999999999998</v>
      </c>
    </row>
    <row r="14" spans="1:14" x14ac:dyDescent="0.25">
      <c r="A14" s="14" t="s">
        <v>19</v>
      </c>
      <c r="B14" s="17"/>
      <c r="C14" s="17"/>
      <c r="D14" s="19"/>
      <c r="E14" s="17">
        <v>319.56</v>
      </c>
      <c r="F14" s="17"/>
      <c r="G14" s="19">
        <f t="shared" si="0"/>
        <v>319.56</v>
      </c>
      <c r="H14" s="17">
        <v>117376.29</v>
      </c>
      <c r="I14" s="17"/>
      <c r="J14" s="19">
        <f t="shared" si="2"/>
        <v>117376.29</v>
      </c>
      <c r="K14" s="17">
        <v>63710.13</v>
      </c>
      <c r="L14" s="17"/>
      <c r="M14" s="19">
        <f t="shared" si="1"/>
        <v>63710.13</v>
      </c>
      <c r="N14" s="20">
        <f t="shared" si="3"/>
        <v>181405.97999999998</v>
      </c>
    </row>
    <row r="15" spans="1:14" x14ac:dyDescent="0.25">
      <c r="A15" s="14" t="s">
        <v>29</v>
      </c>
      <c r="B15" s="17">
        <v>2502.15</v>
      </c>
      <c r="C15" s="17"/>
      <c r="D15" s="19">
        <f t="shared" si="4"/>
        <v>2502.15</v>
      </c>
      <c r="E15" s="17"/>
      <c r="F15" s="17"/>
      <c r="G15" s="19"/>
      <c r="H15" s="17">
        <v>13726.24</v>
      </c>
      <c r="I15" s="17"/>
      <c r="J15" s="19">
        <f t="shared" si="2"/>
        <v>13726.24</v>
      </c>
      <c r="K15" s="17">
        <v>44246.95</v>
      </c>
      <c r="L15" s="17"/>
      <c r="M15" s="19">
        <f t="shared" si="1"/>
        <v>44246.95</v>
      </c>
      <c r="N15" s="20">
        <f t="shared" si="3"/>
        <v>57973.189999999995</v>
      </c>
    </row>
    <row r="16" spans="1:14" x14ac:dyDescent="0.25">
      <c r="A16" s="14" t="s">
        <v>16</v>
      </c>
      <c r="B16" s="17"/>
      <c r="C16" s="17"/>
      <c r="D16" s="19"/>
      <c r="E16" s="17">
        <v>84.04</v>
      </c>
      <c r="F16" s="17"/>
      <c r="G16" s="19">
        <f t="shared" si="0"/>
        <v>84.04</v>
      </c>
      <c r="H16" s="17">
        <v>113902.25</v>
      </c>
      <c r="I16" s="17"/>
      <c r="J16" s="19">
        <f t="shared" si="2"/>
        <v>113902.25</v>
      </c>
      <c r="K16" s="17">
        <v>44246.95</v>
      </c>
      <c r="L16" s="17"/>
      <c r="M16" s="19">
        <f t="shared" si="1"/>
        <v>44246.95</v>
      </c>
      <c r="N16" s="20">
        <f t="shared" si="3"/>
        <v>158233.24</v>
      </c>
    </row>
    <row r="17" spans="1:14" x14ac:dyDescent="0.25">
      <c r="A17" s="14" t="s">
        <v>30</v>
      </c>
      <c r="B17" s="17"/>
      <c r="C17" s="17"/>
      <c r="D17" s="19"/>
      <c r="E17" s="17">
        <v>1755.37</v>
      </c>
      <c r="F17" s="17"/>
      <c r="G17" s="19">
        <f t="shared" si="0"/>
        <v>1755.37</v>
      </c>
      <c r="H17" s="17">
        <v>66933.259999999995</v>
      </c>
      <c r="I17" s="17"/>
      <c r="J17" s="19">
        <f t="shared" si="2"/>
        <v>66933.259999999995</v>
      </c>
      <c r="K17" s="17">
        <v>28018.21</v>
      </c>
      <c r="L17" s="17"/>
      <c r="M17" s="19">
        <f t="shared" si="1"/>
        <v>28018.21</v>
      </c>
      <c r="N17" s="20">
        <f t="shared" si="3"/>
        <v>96706.84</v>
      </c>
    </row>
    <row r="18" spans="1:14" x14ac:dyDescent="0.25">
      <c r="A18" s="14" t="s">
        <v>22</v>
      </c>
      <c r="B18" s="17"/>
      <c r="C18" s="17"/>
      <c r="D18" s="19"/>
      <c r="E18" s="17">
        <v>912.89</v>
      </c>
      <c r="F18" s="17"/>
      <c r="G18" s="19">
        <f t="shared" si="0"/>
        <v>912.89</v>
      </c>
      <c r="H18" s="17">
        <v>18981.060000000001</v>
      </c>
      <c r="I18" s="17"/>
      <c r="J18" s="19">
        <f t="shared" si="2"/>
        <v>18981.060000000001</v>
      </c>
      <c r="K18" s="17">
        <v>46062.94</v>
      </c>
      <c r="L18" s="17"/>
      <c r="M18" s="19">
        <f t="shared" si="1"/>
        <v>46062.94</v>
      </c>
      <c r="N18" s="20">
        <f t="shared" si="3"/>
        <v>65956.89</v>
      </c>
    </row>
    <row r="19" spans="1:14" x14ac:dyDescent="0.25">
      <c r="A19" s="14" t="s">
        <v>42</v>
      </c>
      <c r="B19" s="17"/>
      <c r="C19" s="17"/>
      <c r="D19" s="19"/>
      <c r="E19" s="17">
        <v>266.86</v>
      </c>
      <c r="F19" s="17"/>
      <c r="G19" s="19">
        <f t="shared" si="0"/>
        <v>266.86</v>
      </c>
      <c r="H19" s="17"/>
      <c r="I19" s="17"/>
      <c r="J19" s="19"/>
      <c r="K19" s="17"/>
      <c r="L19" s="17"/>
      <c r="M19" s="19"/>
      <c r="N19" s="20">
        <f t="shared" si="3"/>
        <v>266.86</v>
      </c>
    </row>
    <row r="20" spans="1:14" x14ac:dyDescent="0.25">
      <c r="A20" s="14" t="s">
        <v>37</v>
      </c>
      <c r="B20" s="17"/>
      <c r="C20" s="17"/>
      <c r="D20" s="19"/>
      <c r="E20" s="17">
        <v>42.13</v>
      </c>
      <c r="F20" s="17"/>
      <c r="G20" s="19">
        <f t="shared" si="0"/>
        <v>42.13</v>
      </c>
      <c r="H20" s="17"/>
      <c r="I20" s="17"/>
      <c r="J20" s="19"/>
      <c r="K20" s="17"/>
      <c r="L20" s="17"/>
      <c r="M20" s="19"/>
      <c r="N20" s="20">
        <f t="shared" si="3"/>
        <v>42.13</v>
      </c>
    </row>
    <row r="21" spans="1:14" x14ac:dyDescent="0.25">
      <c r="A21" s="14" t="s">
        <v>36</v>
      </c>
      <c r="B21" s="17"/>
      <c r="C21" s="17"/>
      <c r="D21" s="19"/>
      <c r="E21" s="17">
        <v>84.04</v>
      </c>
      <c r="F21" s="17"/>
      <c r="G21" s="19">
        <f t="shared" si="0"/>
        <v>84.04</v>
      </c>
      <c r="H21" s="17"/>
      <c r="I21" s="17"/>
      <c r="J21" s="19"/>
      <c r="K21" s="17"/>
      <c r="L21" s="17"/>
      <c r="M21" s="19"/>
      <c r="N21" s="20">
        <f t="shared" si="3"/>
        <v>84.04</v>
      </c>
    </row>
    <row r="22" spans="1:14" x14ac:dyDescent="0.25">
      <c r="A22" s="14" t="s">
        <v>17</v>
      </c>
      <c r="B22" s="17"/>
      <c r="C22" s="17"/>
      <c r="D22" s="19"/>
      <c r="E22" s="17">
        <v>252.78</v>
      </c>
      <c r="F22" s="17"/>
      <c r="G22" s="19">
        <f t="shared" si="0"/>
        <v>252.78</v>
      </c>
      <c r="H22" s="17"/>
      <c r="I22" s="17"/>
      <c r="J22" s="19"/>
      <c r="K22" s="17">
        <v>28981.919999999998</v>
      </c>
      <c r="L22" s="17"/>
      <c r="M22" s="19">
        <f t="shared" si="1"/>
        <v>28981.919999999998</v>
      </c>
      <c r="N22" s="20">
        <f t="shared" si="3"/>
        <v>29234.699999999997</v>
      </c>
    </row>
    <row r="23" spans="1:14" x14ac:dyDescent="0.25">
      <c r="A23" s="14" t="s">
        <v>15</v>
      </c>
      <c r="B23" s="17"/>
      <c r="C23" s="17"/>
      <c r="D23" s="19"/>
      <c r="E23" s="17">
        <v>185.02</v>
      </c>
      <c r="F23" s="17"/>
      <c r="G23" s="19">
        <f t="shared" si="0"/>
        <v>185.02</v>
      </c>
      <c r="H23" s="17">
        <v>22727.919999999998</v>
      </c>
      <c r="I23" s="17"/>
      <c r="J23" s="19">
        <f t="shared" si="2"/>
        <v>22727.919999999998</v>
      </c>
      <c r="K23" s="17">
        <v>55155.76</v>
      </c>
      <c r="L23" s="17"/>
      <c r="M23" s="19">
        <f t="shared" si="1"/>
        <v>55155.76</v>
      </c>
      <c r="N23" s="20">
        <f t="shared" si="3"/>
        <v>78068.7</v>
      </c>
    </row>
    <row r="24" spans="1:14" x14ac:dyDescent="0.25">
      <c r="A24" s="14" t="s">
        <v>14</v>
      </c>
      <c r="B24" s="17"/>
      <c r="C24" s="17"/>
      <c r="D24" s="19"/>
      <c r="E24" s="17"/>
      <c r="F24" s="17"/>
      <c r="G24" s="19"/>
      <c r="H24" s="17">
        <v>30969.19</v>
      </c>
      <c r="I24" s="17"/>
      <c r="J24" s="19">
        <f t="shared" si="2"/>
        <v>30969.19</v>
      </c>
      <c r="K24" s="17"/>
      <c r="L24" s="17"/>
      <c r="M24" s="19"/>
      <c r="N24" s="20">
        <f t="shared" si="3"/>
        <v>30969.19</v>
      </c>
    </row>
    <row r="25" spans="1:14" x14ac:dyDescent="0.25">
      <c r="A25" s="14" t="s">
        <v>20</v>
      </c>
      <c r="B25" s="17"/>
      <c r="C25" s="17"/>
      <c r="D25" s="19"/>
      <c r="E25" s="17">
        <v>224.73</v>
      </c>
      <c r="F25" s="17"/>
      <c r="G25" s="19">
        <f t="shared" si="0"/>
        <v>224.73</v>
      </c>
      <c r="H25" s="17"/>
      <c r="I25" s="17"/>
      <c r="J25" s="19"/>
      <c r="K25" s="17">
        <v>28981.919999999998</v>
      </c>
      <c r="L25" s="17"/>
      <c r="M25" s="19">
        <f t="shared" si="1"/>
        <v>28981.919999999998</v>
      </c>
      <c r="N25" s="20">
        <f t="shared" si="3"/>
        <v>29206.649999999998</v>
      </c>
    </row>
    <row r="26" spans="1:14" x14ac:dyDescent="0.25">
      <c r="A26" s="14" t="s">
        <v>23</v>
      </c>
      <c r="B26" s="17"/>
      <c r="C26" s="17"/>
      <c r="D26" s="19"/>
      <c r="E26" s="17">
        <v>1095.3800000000001</v>
      </c>
      <c r="F26" s="17"/>
      <c r="G26" s="19">
        <f t="shared" si="0"/>
        <v>1095.3800000000001</v>
      </c>
      <c r="H26" s="17">
        <v>48951.26</v>
      </c>
      <c r="I26" s="17"/>
      <c r="J26" s="19">
        <f t="shared" si="2"/>
        <v>48951.26</v>
      </c>
      <c r="K26" s="17">
        <v>30565.26</v>
      </c>
      <c r="L26" s="17"/>
      <c r="M26" s="19">
        <f t="shared" si="1"/>
        <v>30565.26</v>
      </c>
      <c r="N26" s="20">
        <f t="shared" si="3"/>
        <v>80611.899999999994</v>
      </c>
    </row>
    <row r="27" spans="1:14" x14ac:dyDescent="0.25">
      <c r="A27" s="14" t="s">
        <v>10</v>
      </c>
      <c r="B27" s="17"/>
      <c r="C27" s="17"/>
      <c r="D27" s="19"/>
      <c r="E27" s="17">
        <v>5263.5</v>
      </c>
      <c r="F27" s="17">
        <v>1976.71</v>
      </c>
      <c r="G27" s="19">
        <f t="shared" si="0"/>
        <v>7240.21</v>
      </c>
      <c r="H27" s="17">
        <v>784921</v>
      </c>
      <c r="I27" s="17"/>
      <c r="J27" s="19">
        <f t="shared" si="2"/>
        <v>784921</v>
      </c>
      <c r="K27" s="17">
        <v>27542.61</v>
      </c>
      <c r="L27" s="17"/>
      <c r="M27" s="19">
        <f t="shared" si="1"/>
        <v>27542.61</v>
      </c>
      <c r="N27" s="20">
        <f t="shared" si="3"/>
        <v>819703.82</v>
      </c>
    </row>
    <row r="28" spans="1:14" x14ac:dyDescent="0.25">
      <c r="A28" s="14" t="s">
        <v>47</v>
      </c>
      <c r="B28" s="17"/>
      <c r="C28" s="17">
        <v>1130.3499999999999</v>
      </c>
      <c r="D28" s="19">
        <f t="shared" si="4"/>
        <v>1130.3499999999999</v>
      </c>
      <c r="E28" s="17"/>
      <c r="F28" s="17"/>
      <c r="G28" s="19"/>
      <c r="H28" s="17"/>
      <c r="I28" s="17"/>
      <c r="J28" s="19"/>
      <c r="K28" s="17"/>
      <c r="L28" s="17"/>
      <c r="M28" s="19"/>
      <c r="N28" s="20"/>
    </row>
    <row r="29" spans="1:14" x14ac:dyDescent="0.25">
      <c r="A29" s="14" t="s">
        <v>9</v>
      </c>
      <c r="B29" s="17"/>
      <c r="C29" s="17">
        <v>929.2</v>
      </c>
      <c r="D29" s="19">
        <f t="shared" si="4"/>
        <v>929.2</v>
      </c>
      <c r="E29" s="17">
        <v>2959.66</v>
      </c>
      <c r="F29" s="17">
        <v>123.48</v>
      </c>
      <c r="G29" s="19">
        <f t="shared" si="0"/>
        <v>3083.14</v>
      </c>
      <c r="H29" s="17">
        <v>382624.97</v>
      </c>
      <c r="I29" s="17"/>
      <c r="J29" s="19">
        <f t="shared" si="2"/>
        <v>382624.97</v>
      </c>
      <c r="K29" s="17">
        <v>27228.959999999999</v>
      </c>
      <c r="L29" s="17"/>
      <c r="M29" s="19">
        <f t="shared" si="1"/>
        <v>27228.959999999999</v>
      </c>
      <c r="N29" s="20">
        <f t="shared" si="3"/>
        <v>412937.06999999995</v>
      </c>
    </row>
    <row r="30" spans="1:14" x14ac:dyDescent="0.25">
      <c r="A30" s="14" t="s">
        <v>40</v>
      </c>
      <c r="B30" s="17"/>
      <c r="C30" s="17">
        <v>10317.26</v>
      </c>
      <c r="D30" s="19">
        <f t="shared" si="4"/>
        <v>10317.26</v>
      </c>
      <c r="E30" s="17">
        <v>8888.5499999999993</v>
      </c>
      <c r="F30" s="17">
        <v>503.78999999999996</v>
      </c>
      <c r="G30" s="19">
        <f t="shared" si="0"/>
        <v>9392.34</v>
      </c>
      <c r="H30" s="17">
        <v>731749.59</v>
      </c>
      <c r="I30" s="17">
        <v>6597.7</v>
      </c>
      <c r="J30" s="19">
        <f t="shared" si="2"/>
        <v>738347.28999999992</v>
      </c>
      <c r="K30" s="17">
        <v>54457.81</v>
      </c>
      <c r="L30" s="17">
        <v>5204.88</v>
      </c>
      <c r="M30" s="19">
        <f t="shared" si="1"/>
        <v>59662.689999999995</v>
      </c>
      <c r="N30" s="20">
        <f t="shared" si="3"/>
        <v>807402.32</v>
      </c>
    </row>
    <row r="31" spans="1:14" x14ac:dyDescent="0.25">
      <c r="A31" s="14" t="s">
        <v>50</v>
      </c>
      <c r="B31" s="17"/>
      <c r="C31" s="17">
        <v>7566.26</v>
      </c>
      <c r="D31" s="19">
        <f t="shared" si="4"/>
        <v>7566.26</v>
      </c>
      <c r="E31" s="17">
        <v>8885.36</v>
      </c>
      <c r="F31" s="17">
        <v>600.92999999999995</v>
      </c>
      <c r="G31" s="19">
        <f t="shared" si="0"/>
        <v>9486.2900000000009</v>
      </c>
      <c r="H31" s="17">
        <v>1120658.78</v>
      </c>
      <c r="I31" s="17">
        <v>5488.59</v>
      </c>
      <c r="J31" s="19">
        <f t="shared" si="2"/>
        <v>1126147.3700000001</v>
      </c>
      <c r="K31" s="17">
        <v>226657.42</v>
      </c>
      <c r="L31" s="17">
        <v>5247.19</v>
      </c>
      <c r="M31" s="19">
        <f t="shared" si="1"/>
        <v>231904.61000000002</v>
      </c>
      <c r="N31" s="20">
        <f t="shared" si="3"/>
        <v>1367538.27</v>
      </c>
    </row>
    <row r="32" spans="1:14" x14ac:dyDescent="0.25">
      <c r="A32" s="14" t="s">
        <v>11</v>
      </c>
      <c r="B32" s="17"/>
      <c r="C32" s="17"/>
      <c r="D32" s="19"/>
      <c r="E32" s="17">
        <v>7954.1</v>
      </c>
      <c r="F32" s="17">
        <v>354.31</v>
      </c>
      <c r="G32" s="19">
        <f t="shared" si="0"/>
        <v>8308.41</v>
      </c>
      <c r="H32" s="17">
        <v>747105.96</v>
      </c>
      <c r="I32" s="17"/>
      <c r="J32" s="19">
        <f t="shared" si="2"/>
        <v>747105.96</v>
      </c>
      <c r="K32" s="17">
        <v>137177.92000000001</v>
      </c>
      <c r="L32" s="17"/>
      <c r="M32" s="19">
        <f t="shared" si="1"/>
        <v>137177.92000000001</v>
      </c>
      <c r="N32" s="20">
        <f t="shared" si="3"/>
        <v>892592.29</v>
      </c>
    </row>
    <row r="33" spans="1:14" x14ac:dyDescent="0.25">
      <c r="A33" s="14" t="s">
        <v>43</v>
      </c>
      <c r="B33" s="17"/>
      <c r="C33" s="17"/>
      <c r="D33" s="19"/>
      <c r="E33" s="17"/>
      <c r="F33" s="17"/>
      <c r="G33" s="19"/>
      <c r="H33" s="17">
        <v>169871.01</v>
      </c>
      <c r="I33" s="17"/>
      <c r="J33" s="19">
        <f t="shared" si="2"/>
        <v>169871.01</v>
      </c>
      <c r="K33" s="17">
        <v>109948.96</v>
      </c>
      <c r="L33" s="17"/>
      <c r="M33" s="19">
        <f t="shared" si="1"/>
        <v>109948.96</v>
      </c>
      <c r="N33" s="20">
        <f t="shared" si="3"/>
        <v>279819.97000000003</v>
      </c>
    </row>
    <row r="34" spans="1:14" x14ac:dyDescent="0.25">
      <c r="A34" s="14" t="s">
        <v>49</v>
      </c>
      <c r="B34" s="17"/>
      <c r="C34" s="17">
        <v>75.53</v>
      </c>
      <c r="D34" s="19">
        <f t="shared" si="4"/>
        <v>75.53</v>
      </c>
      <c r="E34" s="17"/>
      <c r="F34" s="17">
        <v>154.84</v>
      </c>
      <c r="G34" s="19">
        <f t="shared" si="0"/>
        <v>154.84</v>
      </c>
      <c r="H34" s="17"/>
      <c r="I34" s="17">
        <v>319.68</v>
      </c>
      <c r="J34" s="19">
        <f t="shared" si="2"/>
        <v>319.68</v>
      </c>
      <c r="K34" s="17"/>
      <c r="L34" s="17"/>
      <c r="M34" s="19"/>
      <c r="N34" s="20">
        <f t="shared" si="3"/>
        <v>474.52</v>
      </c>
    </row>
    <row r="35" spans="1:14" x14ac:dyDescent="0.25">
      <c r="A35" s="14" t="s">
        <v>45</v>
      </c>
      <c r="B35" s="17"/>
      <c r="C35" s="17">
        <v>2434.98</v>
      </c>
      <c r="D35" s="19">
        <f t="shared" si="4"/>
        <v>2434.98</v>
      </c>
      <c r="E35" s="17">
        <v>5112.1400000000003</v>
      </c>
      <c r="F35" s="17">
        <v>213.13</v>
      </c>
      <c r="G35" s="19">
        <f t="shared" si="0"/>
        <v>5325.27</v>
      </c>
      <c r="H35" s="17">
        <v>679483.65</v>
      </c>
      <c r="I35" s="17">
        <v>1370.6599999999999</v>
      </c>
      <c r="J35" s="19">
        <f t="shared" si="2"/>
        <v>680854.31</v>
      </c>
      <c r="K35" s="17">
        <v>109948.96</v>
      </c>
      <c r="L35" s="17">
        <v>4344.46</v>
      </c>
      <c r="M35" s="19">
        <f t="shared" si="1"/>
        <v>114293.42000000001</v>
      </c>
      <c r="N35" s="20">
        <f t="shared" si="3"/>
        <v>800473.00000000012</v>
      </c>
    </row>
    <row r="36" spans="1:14" x14ac:dyDescent="0.25">
      <c r="A36" s="14" t="s">
        <v>12</v>
      </c>
      <c r="B36" s="17"/>
      <c r="C36" s="17">
        <v>3138.1099999999997</v>
      </c>
      <c r="D36" s="19">
        <f t="shared" si="4"/>
        <v>3138.1099999999997</v>
      </c>
      <c r="E36" s="17">
        <v>9534.7999999999993</v>
      </c>
      <c r="F36" s="17">
        <v>1969.82</v>
      </c>
      <c r="G36" s="19">
        <f t="shared" si="0"/>
        <v>11504.619999999999</v>
      </c>
      <c r="H36" s="17">
        <v>766277.93</v>
      </c>
      <c r="I36" s="17">
        <v>1868.07</v>
      </c>
      <c r="J36" s="19">
        <f t="shared" si="2"/>
        <v>768146</v>
      </c>
      <c r="K36" s="17">
        <v>109948.96</v>
      </c>
      <c r="L36" s="17">
        <v>7266.16</v>
      </c>
      <c r="M36" s="19">
        <f t="shared" si="1"/>
        <v>117215.12000000001</v>
      </c>
      <c r="N36" s="20">
        <f t="shared" si="3"/>
        <v>896865.74</v>
      </c>
    </row>
    <row r="37" spans="1:14" x14ac:dyDescent="0.25">
      <c r="A37" s="14" t="s">
        <v>39</v>
      </c>
      <c r="B37" s="17"/>
      <c r="C37" s="17">
        <v>635.12</v>
      </c>
      <c r="D37" s="19">
        <f t="shared" si="4"/>
        <v>635.12</v>
      </c>
      <c r="E37" s="17">
        <v>6188.38</v>
      </c>
      <c r="F37" s="17">
        <v>345.7</v>
      </c>
      <c r="G37" s="19">
        <f t="shared" si="0"/>
        <v>6534.08</v>
      </c>
      <c r="H37" s="17">
        <f>957968.52-H42</f>
        <v>569034.81000000006</v>
      </c>
      <c r="I37" s="17">
        <v>2235.42</v>
      </c>
      <c r="J37" s="19">
        <f t="shared" si="2"/>
        <v>571270.2300000001</v>
      </c>
      <c r="K37" s="17">
        <v>176988.02</v>
      </c>
      <c r="L37" s="17">
        <v>352.64</v>
      </c>
      <c r="M37" s="19">
        <f t="shared" si="1"/>
        <v>177340.66</v>
      </c>
      <c r="N37" s="20">
        <f t="shared" si="3"/>
        <v>755144.97000000009</v>
      </c>
    </row>
    <row r="38" spans="1:14" x14ac:dyDescent="0.25">
      <c r="A38" s="14" t="s">
        <v>38</v>
      </c>
      <c r="B38" s="17"/>
      <c r="C38" s="17">
        <v>192.2</v>
      </c>
      <c r="D38" s="19">
        <f t="shared" si="4"/>
        <v>192.2</v>
      </c>
      <c r="E38" s="17">
        <v>4473.1499999999996</v>
      </c>
      <c r="F38" s="17">
        <v>737.93000000000006</v>
      </c>
      <c r="G38" s="19">
        <f t="shared" si="0"/>
        <v>5211.08</v>
      </c>
      <c r="H38" s="17">
        <v>442663.32</v>
      </c>
      <c r="I38" s="17"/>
      <c r="J38" s="19">
        <f t="shared" si="2"/>
        <v>442663.32</v>
      </c>
      <c r="K38" s="17">
        <v>129412.03</v>
      </c>
      <c r="L38" s="17">
        <v>25785.190000000002</v>
      </c>
      <c r="M38" s="19">
        <f t="shared" si="1"/>
        <v>155197.22</v>
      </c>
      <c r="N38" s="20">
        <f t="shared" si="3"/>
        <v>603071.62</v>
      </c>
    </row>
    <row r="39" spans="1:14" x14ac:dyDescent="0.25">
      <c r="A39" s="14" t="s">
        <v>52</v>
      </c>
      <c r="B39" s="17"/>
      <c r="C39" s="17"/>
      <c r="D39" s="19"/>
      <c r="E39" s="17">
        <v>5280.33</v>
      </c>
      <c r="F39" s="17"/>
      <c r="G39" s="19">
        <f t="shared" si="0"/>
        <v>5280.33</v>
      </c>
      <c r="H39" s="17">
        <v>469765.12</v>
      </c>
      <c r="I39" s="17"/>
      <c r="J39" s="19">
        <f t="shared" si="2"/>
        <v>469765.12</v>
      </c>
      <c r="K39" s="17">
        <v>86224.27</v>
      </c>
      <c r="L39" s="17"/>
      <c r="M39" s="19">
        <f t="shared" si="1"/>
        <v>86224.27</v>
      </c>
      <c r="N39" s="20">
        <f t="shared" si="3"/>
        <v>561269.72</v>
      </c>
    </row>
    <row r="40" spans="1:14" x14ac:dyDescent="0.25">
      <c r="A40" s="14" t="s">
        <v>8</v>
      </c>
      <c r="B40" s="17"/>
      <c r="C40" s="17">
        <v>1490.76</v>
      </c>
      <c r="D40" s="19">
        <f t="shared" si="4"/>
        <v>1490.76</v>
      </c>
      <c r="E40" s="17">
        <v>2371.0500000000002</v>
      </c>
      <c r="F40" s="17">
        <v>98.04</v>
      </c>
      <c r="G40" s="19">
        <f t="shared" si="0"/>
        <v>2469.09</v>
      </c>
      <c r="H40" s="17">
        <v>225848.59</v>
      </c>
      <c r="I40" s="17"/>
      <c r="J40" s="19">
        <f t="shared" si="2"/>
        <v>225848.59</v>
      </c>
      <c r="K40" s="17">
        <v>27228.959999999999</v>
      </c>
      <c r="L40" s="17"/>
      <c r="M40" s="19">
        <f t="shared" si="1"/>
        <v>27228.959999999999</v>
      </c>
      <c r="N40" s="20">
        <f t="shared" si="3"/>
        <v>255546.63999999998</v>
      </c>
    </row>
    <row r="41" spans="1:14" x14ac:dyDescent="0.25">
      <c r="A41" s="14" t="s">
        <v>44</v>
      </c>
      <c r="B41" s="17"/>
      <c r="C41" s="17">
        <v>1028.3800000000001</v>
      </c>
      <c r="D41" s="19">
        <f t="shared" si="4"/>
        <v>1028.3800000000001</v>
      </c>
      <c r="E41" s="17">
        <v>4355.45</v>
      </c>
      <c r="F41" s="17"/>
      <c r="G41" s="19">
        <f t="shared" si="0"/>
        <v>4355.45</v>
      </c>
      <c r="H41" s="17">
        <v>466720.43</v>
      </c>
      <c r="I41" s="17">
        <v>502.9</v>
      </c>
      <c r="J41" s="19">
        <f t="shared" si="2"/>
        <v>467223.33</v>
      </c>
      <c r="K41" s="17">
        <v>44246.95</v>
      </c>
      <c r="L41" s="17"/>
      <c r="M41" s="19">
        <f t="shared" si="1"/>
        <v>44246.95</v>
      </c>
      <c r="N41" s="20">
        <f t="shared" si="3"/>
        <v>515825.73</v>
      </c>
    </row>
    <row r="42" spans="1:14" x14ac:dyDescent="0.25">
      <c r="A42" s="14" t="s">
        <v>46</v>
      </c>
      <c r="B42" s="17"/>
      <c r="C42" s="17"/>
      <c r="D42" s="19"/>
      <c r="E42" s="17">
        <v>3329.59</v>
      </c>
      <c r="F42" s="17">
        <v>250.27</v>
      </c>
      <c r="G42" s="19">
        <f t="shared" si="0"/>
        <v>3579.86</v>
      </c>
      <c r="H42" s="17">
        <v>388933.71</v>
      </c>
      <c r="I42" s="17">
        <v>338.48</v>
      </c>
      <c r="J42" s="19">
        <f t="shared" si="2"/>
        <v>389272.19</v>
      </c>
      <c r="K42" s="17">
        <v>44246.95</v>
      </c>
      <c r="L42" s="17"/>
      <c r="M42" s="19">
        <f t="shared" si="1"/>
        <v>44246.95</v>
      </c>
      <c r="N42" s="20">
        <f t="shared" si="3"/>
        <v>437099</v>
      </c>
    </row>
    <row r="43" spans="1:14" x14ac:dyDescent="0.25">
      <c r="A43" s="14" t="s">
        <v>48</v>
      </c>
      <c r="B43" s="17"/>
      <c r="C43" s="17">
        <v>1973.19</v>
      </c>
      <c r="D43" s="19">
        <f t="shared" si="4"/>
        <v>1973.19</v>
      </c>
      <c r="E43" s="17">
        <v>12074.15</v>
      </c>
      <c r="F43" s="17">
        <v>2905.65</v>
      </c>
      <c r="G43" s="19">
        <f t="shared" si="0"/>
        <v>14979.8</v>
      </c>
      <c r="H43" s="17">
        <f>1189436.05-H41</f>
        <v>722715.62000000011</v>
      </c>
      <c r="I43" s="17">
        <v>3113.23</v>
      </c>
      <c r="J43" s="19">
        <f t="shared" si="2"/>
        <v>725828.85000000009</v>
      </c>
      <c r="K43" s="17">
        <v>27228.959999999999</v>
      </c>
      <c r="L43" s="17">
        <v>2990.07</v>
      </c>
      <c r="M43" s="19">
        <f t="shared" si="1"/>
        <v>30219.03</v>
      </c>
      <c r="N43" s="20">
        <f t="shared" si="3"/>
        <v>771027.68</v>
      </c>
    </row>
    <row r="44" spans="1:14" x14ac:dyDescent="0.25">
      <c r="A44" s="14" t="s">
        <v>53</v>
      </c>
      <c r="B44" s="17"/>
      <c r="C44" s="17"/>
      <c r="D44" s="19">
        <f t="shared" si="4"/>
        <v>0</v>
      </c>
      <c r="E44" s="17">
        <v>1933.91</v>
      </c>
      <c r="F44" s="17">
        <v>18.52</v>
      </c>
      <c r="G44" s="19">
        <f t="shared" si="0"/>
        <v>1952.43</v>
      </c>
      <c r="H44" s="17">
        <v>222470.05</v>
      </c>
      <c r="I44" s="17">
        <v>179.61</v>
      </c>
      <c r="J44" s="19">
        <f t="shared" si="2"/>
        <v>222649.65999999997</v>
      </c>
      <c r="K44" s="17">
        <v>44246.95</v>
      </c>
      <c r="L44" s="17"/>
      <c r="M44" s="19">
        <f t="shared" si="1"/>
        <v>44246.95</v>
      </c>
      <c r="N44" s="20">
        <f t="shared" si="3"/>
        <v>268849.03999999998</v>
      </c>
    </row>
    <row r="45" spans="1:14" x14ac:dyDescent="0.25">
      <c r="A45" s="14" t="s">
        <v>51</v>
      </c>
      <c r="B45" s="17"/>
      <c r="C45" s="17">
        <v>906.53</v>
      </c>
      <c r="D45" s="19">
        <f t="shared" si="4"/>
        <v>906.53</v>
      </c>
      <c r="E45" s="17">
        <v>3245.55</v>
      </c>
      <c r="F45" s="17">
        <v>476.89</v>
      </c>
      <c r="G45" s="19">
        <f t="shared" si="0"/>
        <v>3722.44</v>
      </c>
      <c r="H45" s="17">
        <v>261487.1</v>
      </c>
      <c r="I45" s="17">
        <v>49931.009999999995</v>
      </c>
      <c r="J45" s="19">
        <f t="shared" si="2"/>
        <v>311418.11</v>
      </c>
      <c r="K45" s="17">
        <v>73604.63</v>
      </c>
      <c r="L45" s="17">
        <v>3468.51</v>
      </c>
      <c r="M45" s="19">
        <f t="shared" si="1"/>
        <v>77073.14</v>
      </c>
      <c r="N45" s="20">
        <f t="shared" si="3"/>
        <v>392213.69</v>
      </c>
    </row>
    <row r="46" spans="1:14" x14ac:dyDescent="0.25">
      <c r="A46" s="14" t="s">
        <v>41</v>
      </c>
      <c r="B46" s="17"/>
      <c r="C46" s="17"/>
      <c r="D46" s="19"/>
      <c r="E46" s="17"/>
      <c r="F46" s="17"/>
      <c r="G46" s="19"/>
      <c r="H46" s="17">
        <v>77786.720000000001</v>
      </c>
      <c r="I46" s="17"/>
      <c r="J46" s="19">
        <f t="shared" si="2"/>
        <v>77786.720000000001</v>
      </c>
      <c r="K46" s="17"/>
      <c r="L46" s="17"/>
      <c r="M46" s="19"/>
      <c r="N46" s="20">
        <f t="shared" si="3"/>
        <v>77786.720000000001</v>
      </c>
    </row>
    <row r="47" spans="1:14" x14ac:dyDescent="0.25">
      <c r="A47" s="14" t="s">
        <v>35</v>
      </c>
      <c r="B47" s="17"/>
      <c r="C47" s="17"/>
      <c r="D47" s="19"/>
      <c r="E47" s="17">
        <v>424.82</v>
      </c>
      <c r="F47" s="17">
        <v>15.62</v>
      </c>
      <c r="G47" s="19">
        <f t="shared" si="0"/>
        <v>440.44</v>
      </c>
      <c r="H47" s="17"/>
      <c r="I47" s="17"/>
      <c r="J47" s="19"/>
      <c r="K47" s="17"/>
      <c r="L47" s="17"/>
      <c r="M47" s="19"/>
      <c r="N47" s="20">
        <f t="shared" si="3"/>
        <v>440.44</v>
      </c>
    </row>
    <row r="48" spans="1:14" x14ac:dyDescent="0.25">
      <c r="A48" s="14" t="s">
        <v>21</v>
      </c>
      <c r="B48" s="17"/>
      <c r="C48" s="17"/>
      <c r="D48" s="19"/>
      <c r="E48" s="17">
        <v>1081.4100000000001</v>
      </c>
      <c r="F48" s="17"/>
      <c r="G48" s="19">
        <f t="shared" si="0"/>
        <v>1081.4100000000001</v>
      </c>
      <c r="H48" s="17">
        <v>77027.61</v>
      </c>
      <c r="I48" s="17"/>
      <c r="J48" s="19">
        <f t="shared" si="2"/>
        <v>77027.61</v>
      </c>
      <c r="K48" s="17">
        <v>144067.76999999999</v>
      </c>
      <c r="L48" s="17"/>
      <c r="M48" s="19">
        <f t="shared" si="1"/>
        <v>144067.76999999999</v>
      </c>
      <c r="N48" s="20">
        <f t="shared" si="3"/>
        <v>222176.78999999998</v>
      </c>
    </row>
    <row r="49" spans="1:14" x14ac:dyDescent="0.25">
      <c r="A49" s="14" t="s">
        <v>13</v>
      </c>
      <c r="B49" s="17">
        <v>2256.52</v>
      </c>
      <c r="C49" s="17"/>
      <c r="D49" s="19">
        <f t="shared" si="4"/>
        <v>2256.52</v>
      </c>
      <c r="E49" s="17">
        <v>42680.480000000003</v>
      </c>
      <c r="F49" s="17"/>
      <c r="G49" s="19">
        <f t="shared" si="0"/>
        <v>42680.480000000003</v>
      </c>
      <c r="H49" s="17">
        <v>400294.58999999997</v>
      </c>
      <c r="I49" s="17"/>
      <c r="J49" s="19">
        <f t="shared" si="2"/>
        <v>400294.58999999997</v>
      </c>
      <c r="K49" s="17">
        <v>569135.75</v>
      </c>
      <c r="L49" s="17"/>
      <c r="M49" s="19">
        <f t="shared" si="1"/>
        <v>569135.75</v>
      </c>
      <c r="N49" s="20">
        <f t="shared" si="3"/>
        <v>1012110.82</v>
      </c>
    </row>
    <row r="50" spans="1:14" s="5" customFormat="1" x14ac:dyDescent="0.25">
      <c r="A50" s="11" t="s">
        <v>5</v>
      </c>
      <c r="B50" s="12">
        <f t="shared" ref="B50:M50" si="5">SUM(B3:B49)</f>
        <v>5204.91</v>
      </c>
      <c r="C50" s="12">
        <f t="shared" si="5"/>
        <v>31817.869999999995</v>
      </c>
      <c r="D50" s="12">
        <f>SUM(B50:C50)</f>
        <v>37022.78</v>
      </c>
      <c r="E50" s="12">
        <f t="shared" si="5"/>
        <v>144459.03</v>
      </c>
      <c r="F50" s="12">
        <f t="shared" si="5"/>
        <v>10745.630000000001</v>
      </c>
      <c r="G50" s="12">
        <f t="shared" si="5"/>
        <v>155204.66</v>
      </c>
      <c r="H50" s="12">
        <f t="shared" si="5"/>
        <v>10245089.870000001</v>
      </c>
      <c r="I50" s="12">
        <f t="shared" si="5"/>
        <v>71945.350000000006</v>
      </c>
      <c r="J50" s="12">
        <f t="shared" si="5"/>
        <v>10317035.220000001</v>
      </c>
      <c r="K50" s="12">
        <f t="shared" si="5"/>
        <v>2934106.31</v>
      </c>
      <c r="L50" s="12">
        <f t="shared" si="5"/>
        <v>54659.100000000006</v>
      </c>
      <c r="M50" s="12">
        <f t="shared" si="5"/>
        <v>2988765.41</v>
      </c>
      <c r="N50" s="13">
        <f>SUM(D50+M50+G50+J50)</f>
        <v>13498028.07</v>
      </c>
    </row>
  </sheetData>
  <mergeCells count="6">
    <mergeCell ref="N1:N2"/>
    <mergeCell ref="A1:A2"/>
    <mergeCell ref="B1:D1"/>
    <mergeCell ref="E1:G1"/>
    <mergeCell ref="K1:M1"/>
    <mergeCell ref="H1:J1"/>
  </mergeCells>
  <pageMargins left="0.7" right="0.7" top="0.75" bottom="0.75" header="0.3" footer="0.3"/>
  <pageSetup paperSize="9" scale="61" fitToHeight="0" orientation="landscape" r:id="rId1"/>
  <ignoredErrors>
    <ignoredError sqref="D5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C1462-E287-4B6E-9F8B-67ABCD54A769}">
  <sheetPr>
    <tabColor rgb="FFFFFF00"/>
    <pageSetUpPr fitToPage="1"/>
  </sheetPr>
  <dimension ref="A1:N49"/>
  <sheetViews>
    <sheetView tabSelected="1" workbookViewId="0">
      <selection activeCell="J40" sqref="J40"/>
    </sheetView>
  </sheetViews>
  <sheetFormatPr baseColWidth="10" defaultRowHeight="15" x14ac:dyDescent="0.25"/>
  <cols>
    <col min="1" max="1" width="57.5703125" style="1" customWidth="1"/>
    <col min="2" max="2" width="10.5703125" style="1" bestFit="1" customWidth="1"/>
    <col min="3" max="3" width="10.85546875" style="1" bestFit="1" customWidth="1"/>
    <col min="4" max="4" width="10.5703125" style="1" bestFit="1" customWidth="1"/>
    <col min="5" max="5" width="11.5703125" style="1" bestFit="1" customWidth="1"/>
    <col min="6" max="6" width="10.85546875" style="1" bestFit="1" customWidth="1"/>
    <col min="7" max="7" width="11.5703125" style="1" bestFit="1" customWidth="1"/>
    <col min="8" max="8" width="14.140625" style="1" bestFit="1" customWidth="1"/>
    <col min="9" max="9" width="11.5703125" style="1" bestFit="1" customWidth="1"/>
    <col min="10" max="10" width="14.140625" style="1" bestFit="1" customWidth="1"/>
    <col min="11" max="11" width="13.140625" style="1" bestFit="1" customWidth="1"/>
    <col min="12" max="12" width="11.5703125" style="1" bestFit="1" customWidth="1"/>
    <col min="13" max="13" width="13.140625" style="1" bestFit="1" customWidth="1"/>
    <col min="14" max="14" width="14.140625" style="1" bestFit="1" customWidth="1"/>
    <col min="15" max="16384" width="11.42578125" style="1"/>
  </cols>
  <sheetData>
    <row r="1" spans="1:14" ht="15.75" customHeight="1" x14ac:dyDescent="0.25">
      <c r="A1" s="24" t="s">
        <v>57</v>
      </c>
      <c r="B1" s="21" t="s">
        <v>0</v>
      </c>
      <c r="C1" s="22"/>
      <c r="D1" s="23"/>
      <c r="E1" s="21" t="s">
        <v>7</v>
      </c>
      <c r="F1" s="22"/>
      <c r="G1" s="23"/>
      <c r="H1" s="21" t="s">
        <v>1</v>
      </c>
      <c r="I1" s="22"/>
      <c r="J1" s="23"/>
      <c r="K1" s="21" t="s">
        <v>2</v>
      </c>
      <c r="L1" s="22"/>
      <c r="M1" s="23"/>
      <c r="N1" s="24" t="s">
        <v>5</v>
      </c>
    </row>
    <row r="2" spans="1:14" s="4" customFormat="1" x14ac:dyDescent="0.25">
      <c r="A2" s="26"/>
      <c r="B2" s="6" t="s">
        <v>4</v>
      </c>
      <c r="C2" s="6" t="s">
        <v>3</v>
      </c>
      <c r="D2" s="10" t="s">
        <v>67</v>
      </c>
      <c r="E2" s="8" t="s">
        <v>4</v>
      </c>
      <c r="F2" s="6" t="s">
        <v>3</v>
      </c>
      <c r="G2" s="7" t="s">
        <v>67</v>
      </c>
      <c r="H2" s="6" t="s">
        <v>4</v>
      </c>
      <c r="I2" s="6" t="s">
        <v>3</v>
      </c>
      <c r="J2" s="9" t="s">
        <v>67</v>
      </c>
      <c r="K2" s="6" t="s">
        <v>4</v>
      </c>
      <c r="L2" s="6" t="s">
        <v>3</v>
      </c>
      <c r="M2" s="7" t="s">
        <v>67</v>
      </c>
      <c r="N2" s="25"/>
    </row>
    <row r="3" spans="1:14" x14ac:dyDescent="0.25">
      <c r="A3" s="14" t="s">
        <v>18</v>
      </c>
      <c r="B3" s="15"/>
      <c r="C3" s="15"/>
      <c r="D3" s="16"/>
      <c r="E3" s="15">
        <v>285.89</v>
      </c>
      <c r="F3" s="15"/>
      <c r="G3" s="16">
        <v>285.89</v>
      </c>
      <c r="H3" s="15">
        <v>30559.1</v>
      </c>
      <c r="I3" s="15"/>
      <c r="J3" s="16">
        <v>30559.1</v>
      </c>
      <c r="K3" s="17">
        <v>28981.919999999998</v>
      </c>
      <c r="L3" s="17"/>
      <c r="M3" s="16">
        <v>28981.919999999998</v>
      </c>
      <c r="N3" s="20">
        <v>59826.909999999996</v>
      </c>
    </row>
    <row r="4" spans="1:14" x14ac:dyDescent="0.25">
      <c r="A4" s="14" t="s">
        <v>24</v>
      </c>
      <c r="B4" s="17"/>
      <c r="C4" s="17"/>
      <c r="D4" s="19"/>
      <c r="E4" s="17">
        <v>1202.33</v>
      </c>
      <c r="F4" s="17"/>
      <c r="G4" s="19">
        <v>1202.33</v>
      </c>
      <c r="H4" s="17">
        <v>48951.26</v>
      </c>
      <c r="I4" s="17"/>
      <c r="J4" s="19">
        <v>48951.26</v>
      </c>
      <c r="K4" s="17">
        <v>92125.88</v>
      </c>
      <c r="L4" s="17"/>
      <c r="M4" s="19">
        <v>92125.88</v>
      </c>
      <c r="N4" s="20">
        <v>142279.47</v>
      </c>
    </row>
    <row r="5" spans="1:14" x14ac:dyDescent="0.25">
      <c r="A5" s="14" t="s">
        <v>34</v>
      </c>
      <c r="B5" s="17"/>
      <c r="C5" s="17"/>
      <c r="D5" s="19"/>
      <c r="E5" s="17"/>
      <c r="F5" s="17"/>
      <c r="G5" s="19"/>
      <c r="H5" s="17"/>
      <c r="I5" s="17"/>
      <c r="J5" s="19"/>
      <c r="K5" s="17">
        <v>34276.660000000003</v>
      </c>
      <c r="L5" s="17"/>
      <c r="M5" s="19">
        <v>34276.660000000003</v>
      </c>
      <c r="N5" s="20">
        <v>34276.660000000003</v>
      </c>
    </row>
    <row r="6" spans="1:14" x14ac:dyDescent="0.25">
      <c r="A6" s="14" t="s">
        <v>33</v>
      </c>
      <c r="B6" s="17"/>
      <c r="C6" s="17"/>
      <c r="D6" s="19"/>
      <c r="E6" s="17"/>
      <c r="F6" s="17"/>
      <c r="G6" s="19"/>
      <c r="H6" s="17"/>
      <c r="I6" s="17"/>
      <c r="J6" s="19"/>
      <c r="K6" s="17">
        <v>34276.660000000003</v>
      </c>
      <c r="L6" s="17"/>
      <c r="M6" s="19">
        <v>34276.660000000003</v>
      </c>
      <c r="N6" s="20">
        <v>34276.660000000003</v>
      </c>
    </row>
    <row r="7" spans="1:14" x14ac:dyDescent="0.25">
      <c r="A7" s="14" t="s">
        <v>25</v>
      </c>
      <c r="B7" s="17">
        <v>269.64999999999998</v>
      </c>
      <c r="C7" s="17"/>
      <c r="D7" s="19">
        <v>269.64999999999998</v>
      </c>
      <c r="E7" s="17">
        <v>266.86</v>
      </c>
      <c r="F7" s="17"/>
      <c r="G7" s="19">
        <v>266.86</v>
      </c>
      <c r="H7" s="17">
        <v>17405.689999999999</v>
      </c>
      <c r="I7" s="17"/>
      <c r="J7" s="19">
        <v>17405.689999999999</v>
      </c>
      <c r="K7" s="17">
        <v>34276.660000000003</v>
      </c>
      <c r="L7" s="17"/>
      <c r="M7" s="19">
        <v>34276.660000000003</v>
      </c>
      <c r="N7" s="20">
        <v>52218.86</v>
      </c>
    </row>
    <row r="8" spans="1:14" x14ac:dyDescent="0.25">
      <c r="A8" s="14" t="s">
        <v>31</v>
      </c>
      <c r="B8" s="17"/>
      <c r="C8" s="17"/>
      <c r="D8" s="19"/>
      <c r="E8" s="17"/>
      <c r="F8" s="17"/>
      <c r="G8" s="19"/>
      <c r="H8" s="17">
        <v>2258.96</v>
      </c>
      <c r="I8" s="17"/>
      <c r="J8" s="19">
        <v>2258.96</v>
      </c>
      <c r="K8" s="17">
        <v>34276.660000000003</v>
      </c>
      <c r="L8" s="17"/>
      <c r="M8" s="19">
        <v>34276.660000000003</v>
      </c>
      <c r="N8" s="20">
        <v>36535.620000000003</v>
      </c>
    </row>
    <row r="9" spans="1:14" x14ac:dyDescent="0.25">
      <c r="A9" s="14" t="s">
        <v>27</v>
      </c>
      <c r="B9" s="17"/>
      <c r="C9" s="17"/>
      <c r="D9" s="19"/>
      <c r="E9" s="17">
        <v>308.99</v>
      </c>
      <c r="F9" s="17"/>
      <c r="G9" s="19">
        <v>308.99</v>
      </c>
      <c r="H9" s="17"/>
      <c r="I9" s="17"/>
      <c r="J9" s="19"/>
      <c r="K9" s="17">
        <v>34276.660000000003</v>
      </c>
      <c r="L9" s="17"/>
      <c r="M9" s="19">
        <v>34276.660000000003</v>
      </c>
      <c r="N9" s="20">
        <v>34585.65</v>
      </c>
    </row>
    <row r="10" spans="1:14" x14ac:dyDescent="0.25">
      <c r="A10" s="14" t="s">
        <v>26</v>
      </c>
      <c r="B10" s="17"/>
      <c r="C10" s="17"/>
      <c r="D10" s="19"/>
      <c r="E10" s="17">
        <v>950.65</v>
      </c>
      <c r="F10" s="17"/>
      <c r="G10" s="19">
        <v>950.65</v>
      </c>
      <c r="H10" s="17"/>
      <c r="I10" s="17"/>
      <c r="J10" s="19"/>
      <c r="K10" s="17">
        <v>34276.660000000003</v>
      </c>
      <c r="L10" s="17"/>
      <c r="M10" s="19">
        <v>34276.660000000003</v>
      </c>
      <c r="N10" s="20">
        <v>35227.310000000005</v>
      </c>
    </row>
    <row r="11" spans="1:14" x14ac:dyDescent="0.25">
      <c r="A11" s="14" t="s">
        <v>28</v>
      </c>
      <c r="B11" s="17"/>
      <c r="C11" s="17"/>
      <c r="D11" s="19"/>
      <c r="E11" s="17">
        <v>84.26</v>
      </c>
      <c r="F11" s="17"/>
      <c r="G11" s="19">
        <v>84.26</v>
      </c>
      <c r="H11" s="17">
        <v>4399.1099999999997</v>
      </c>
      <c r="I11" s="17"/>
      <c r="J11" s="19">
        <v>4399.1099999999997</v>
      </c>
      <c r="K11" s="17">
        <v>34276.660000000003</v>
      </c>
      <c r="L11" s="17"/>
      <c r="M11" s="19">
        <v>34276.660000000003</v>
      </c>
      <c r="N11" s="20">
        <v>38760.030000000006</v>
      </c>
    </row>
    <row r="12" spans="1:14" x14ac:dyDescent="0.25">
      <c r="A12" s="14" t="s">
        <v>32</v>
      </c>
      <c r="B12" s="17">
        <v>176.59</v>
      </c>
      <c r="C12" s="17"/>
      <c r="D12" s="19">
        <v>176.59</v>
      </c>
      <c r="E12" s="17">
        <v>84.04</v>
      </c>
      <c r="F12" s="17"/>
      <c r="G12" s="19">
        <v>84.04</v>
      </c>
      <c r="H12" s="17">
        <v>507.72</v>
      </c>
      <c r="I12" s="17"/>
      <c r="J12" s="19">
        <v>507.72</v>
      </c>
      <c r="K12" s="17">
        <v>33549.01</v>
      </c>
      <c r="L12" s="17"/>
      <c r="M12" s="19">
        <v>33549.01</v>
      </c>
      <c r="N12" s="20">
        <v>34317.360000000001</v>
      </c>
    </row>
    <row r="13" spans="1:14" x14ac:dyDescent="0.25">
      <c r="A13" s="14" t="s">
        <v>54</v>
      </c>
      <c r="B13" s="17"/>
      <c r="C13" s="17"/>
      <c r="D13" s="19"/>
      <c r="E13" s="17">
        <v>16.829999999999998</v>
      </c>
      <c r="F13" s="17"/>
      <c r="G13" s="19">
        <v>16.829999999999998</v>
      </c>
      <c r="H13" s="17"/>
      <c r="I13" s="17"/>
      <c r="J13" s="19"/>
      <c r="K13" s="17"/>
      <c r="L13" s="17"/>
      <c r="M13" s="19"/>
      <c r="N13" s="20">
        <v>16.829999999999998</v>
      </c>
    </row>
    <row r="14" spans="1:14" x14ac:dyDescent="0.25">
      <c r="A14" s="14" t="s">
        <v>19</v>
      </c>
      <c r="B14" s="17"/>
      <c r="C14" s="17"/>
      <c r="D14" s="19"/>
      <c r="E14" s="17">
        <v>319.56</v>
      </c>
      <c r="F14" s="17"/>
      <c r="G14" s="19">
        <v>319.56</v>
      </c>
      <c r="H14" s="17">
        <v>117376.29</v>
      </c>
      <c r="I14" s="17"/>
      <c r="J14" s="19">
        <v>117376.29</v>
      </c>
      <c r="K14" s="17">
        <v>63710.13</v>
      </c>
      <c r="L14" s="17"/>
      <c r="M14" s="19">
        <v>63710.13</v>
      </c>
      <c r="N14" s="20">
        <v>181405.97999999998</v>
      </c>
    </row>
    <row r="15" spans="1:14" x14ac:dyDescent="0.25">
      <c r="A15" s="14" t="s">
        <v>29</v>
      </c>
      <c r="B15" s="17">
        <v>2502.15</v>
      </c>
      <c r="C15" s="17"/>
      <c r="D15" s="19">
        <v>2502.15</v>
      </c>
      <c r="E15" s="17"/>
      <c r="F15" s="17"/>
      <c r="G15" s="19"/>
      <c r="H15" s="17">
        <v>13726.24</v>
      </c>
      <c r="I15" s="17"/>
      <c r="J15" s="19">
        <v>13726.24</v>
      </c>
      <c r="K15" s="17">
        <v>44246.95</v>
      </c>
      <c r="L15" s="17"/>
      <c r="M15" s="19">
        <v>44246.95</v>
      </c>
      <c r="N15" s="20">
        <v>60475.34</v>
      </c>
    </row>
    <row r="16" spans="1:14" x14ac:dyDescent="0.25">
      <c r="A16" s="14" t="s">
        <v>16</v>
      </c>
      <c r="B16" s="17"/>
      <c r="C16" s="17"/>
      <c r="D16" s="19"/>
      <c r="E16" s="17">
        <v>84.04</v>
      </c>
      <c r="F16" s="17"/>
      <c r="G16" s="19">
        <v>84.04</v>
      </c>
      <c r="H16" s="17">
        <v>113902.25</v>
      </c>
      <c r="I16" s="17"/>
      <c r="J16" s="19">
        <v>113902.25</v>
      </c>
      <c r="K16" s="17">
        <v>44246.95</v>
      </c>
      <c r="L16" s="17"/>
      <c r="M16" s="19">
        <v>44246.95</v>
      </c>
      <c r="N16" s="20">
        <v>158233.24</v>
      </c>
    </row>
    <row r="17" spans="1:14" x14ac:dyDescent="0.25">
      <c r="A17" s="14" t="s">
        <v>30</v>
      </c>
      <c r="B17" s="17"/>
      <c r="C17" s="17"/>
      <c r="D17" s="19"/>
      <c r="E17" s="17">
        <v>1755.37</v>
      </c>
      <c r="F17" s="17"/>
      <c r="G17" s="19">
        <v>1755.37</v>
      </c>
      <c r="H17" s="17">
        <v>66933.259999999995</v>
      </c>
      <c r="I17" s="17"/>
      <c r="J17" s="19">
        <v>66933.259999999995</v>
      </c>
      <c r="K17" s="17">
        <v>28018.21</v>
      </c>
      <c r="L17" s="17"/>
      <c r="M17" s="19">
        <v>28018.21</v>
      </c>
      <c r="N17" s="20">
        <v>96706.84</v>
      </c>
    </row>
    <row r="18" spans="1:14" x14ac:dyDescent="0.25">
      <c r="A18" s="14" t="s">
        <v>22</v>
      </c>
      <c r="B18" s="17"/>
      <c r="C18" s="17"/>
      <c r="D18" s="19"/>
      <c r="E18" s="17">
        <v>912.89</v>
      </c>
      <c r="F18" s="17"/>
      <c r="G18" s="19">
        <v>912.89</v>
      </c>
      <c r="H18" s="17">
        <v>18981.060000000001</v>
      </c>
      <c r="I18" s="17"/>
      <c r="J18" s="19">
        <v>18981.060000000001</v>
      </c>
      <c r="K18" s="17">
        <v>46062.94</v>
      </c>
      <c r="L18" s="17"/>
      <c r="M18" s="19">
        <v>46062.94</v>
      </c>
      <c r="N18" s="20">
        <v>65956.89</v>
      </c>
    </row>
    <row r="19" spans="1:14" x14ac:dyDescent="0.25">
      <c r="A19" s="14" t="s">
        <v>42</v>
      </c>
      <c r="B19" s="17"/>
      <c r="C19" s="17"/>
      <c r="D19" s="19"/>
      <c r="E19" s="17">
        <v>266.86</v>
      </c>
      <c r="F19" s="17"/>
      <c r="G19" s="19">
        <v>266.86</v>
      </c>
      <c r="H19" s="17"/>
      <c r="I19" s="17"/>
      <c r="J19" s="19"/>
      <c r="K19" s="17"/>
      <c r="L19" s="17"/>
      <c r="M19" s="19"/>
      <c r="N19" s="20">
        <v>266.86</v>
      </c>
    </row>
    <row r="20" spans="1:14" x14ac:dyDescent="0.25">
      <c r="A20" s="14" t="s">
        <v>37</v>
      </c>
      <c r="B20" s="17"/>
      <c r="C20" s="17"/>
      <c r="D20" s="19"/>
      <c r="E20" s="17">
        <v>42.13</v>
      </c>
      <c r="F20" s="17"/>
      <c r="G20" s="19">
        <v>42.13</v>
      </c>
      <c r="H20" s="17"/>
      <c r="I20" s="17"/>
      <c r="J20" s="19"/>
      <c r="K20" s="17"/>
      <c r="L20" s="17"/>
      <c r="M20" s="19"/>
      <c r="N20" s="20">
        <v>42.13</v>
      </c>
    </row>
    <row r="21" spans="1:14" x14ac:dyDescent="0.25">
      <c r="A21" s="14" t="s">
        <v>36</v>
      </c>
      <c r="B21" s="17"/>
      <c r="C21" s="17"/>
      <c r="D21" s="19"/>
      <c r="E21" s="17">
        <v>84.04</v>
      </c>
      <c r="F21" s="17"/>
      <c r="G21" s="19">
        <v>84.04</v>
      </c>
      <c r="H21" s="17"/>
      <c r="I21" s="17"/>
      <c r="J21" s="19"/>
      <c r="K21" s="17"/>
      <c r="L21" s="17"/>
      <c r="M21" s="19"/>
      <c r="N21" s="20">
        <v>84.04</v>
      </c>
    </row>
    <row r="22" spans="1:14" x14ac:dyDescent="0.25">
      <c r="A22" s="14" t="s">
        <v>17</v>
      </c>
      <c r="B22" s="17"/>
      <c r="C22" s="17"/>
      <c r="D22" s="19"/>
      <c r="E22" s="17">
        <v>252.78</v>
      </c>
      <c r="F22" s="17"/>
      <c r="G22" s="19">
        <v>252.78</v>
      </c>
      <c r="H22" s="17"/>
      <c r="I22" s="17"/>
      <c r="J22" s="19"/>
      <c r="K22" s="17">
        <v>28981.919999999998</v>
      </c>
      <c r="L22" s="17"/>
      <c r="M22" s="19">
        <v>28981.919999999998</v>
      </c>
      <c r="N22" s="20">
        <v>29234.699999999997</v>
      </c>
    </row>
    <row r="23" spans="1:14" x14ac:dyDescent="0.25">
      <c r="A23" s="14" t="s">
        <v>15</v>
      </c>
      <c r="B23" s="17"/>
      <c r="C23" s="17"/>
      <c r="D23" s="19"/>
      <c r="E23" s="17">
        <v>185.02</v>
      </c>
      <c r="F23" s="17"/>
      <c r="G23" s="19">
        <v>185.02</v>
      </c>
      <c r="H23" s="17">
        <v>22727.919999999998</v>
      </c>
      <c r="I23" s="17"/>
      <c r="J23" s="19">
        <v>22727.919999999998</v>
      </c>
      <c r="K23" s="17">
        <v>55155.76</v>
      </c>
      <c r="L23" s="17"/>
      <c r="M23" s="19">
        <v>55155.76</v>
      </c>
      <c r="N23" s="20">
        <v>78068.7</v>
      </c>
    </row>
    <row r="24" spans="1:14" x14ac:dyDescent="0.25">
      <c r="A24" s="14" t="s">
        <v>14</v>
      </c>
      <c r="B24" s="17"/>
      <c r="C24" s="17"/>
      <c r="D24" s="19"/>
      <c r="E24" s="17"/>
      <c r="F24" s="17"/>
      <c r="G24" s="19"/>
      <c r="H24" s="17">
        <v>30969.19</v>
      </c>
      <c r="I24" s="17"/>
      <c r="J24" s="19">
        <v>30969.19</v>
      </c>
      <c r="K24" s="17"/>
      <c r="L24" s="17"/>
      <c r="M24" s="19"/>
      <c r="N24" s="20">
        <v>30969.19</v>
      </c>
    </row>
    <row r="25" spans="1:14" x14ac:dyDescent="0.25">
      <c r="A25" s="14" t="s">
        <v>20</v>
      </c>
      <c r="B25" s="17"/>
      <c r="C25" s="17"/>
      <c r="D25" s="19"/>
      <c r="E25" s="17">
        <v>224.73</v>
      </c>
      <c r="F25" s="17"/>
      <c r="G25" s="19">
        <v>224.73</v>
      </c>
      <c r="H25" s="17"/>
      <c r="I25" s="17"/>
      <c r="J25" s="19"/>
      <c r="K25" s="17">
        <v>28981.919999999998</v>
      </c>
      <c r="L25" s="17"/>
      <c r="M25" s="19">
        <v>28981.919999999998</v>
      </c>
      <c r="N25" s="20">
        <v>29206.649999999998</v>
      </c>
    </row>
    <row r="26" spans="1:14" x14ac:dyDescent="0.25">
      <c r="A26" s="14" t="s">
        <v>23</v>
      </c>
      <c r="B26" s="17"/>
      <c r="C26" s="17"/>
      <c r="D26" s="19"/>
      <c r="E26" s="17">
        <v>1095.3800000000001</v>
      </c>
      <c r="F26" s="17"/>
      <c r="G26" s="19">
        <v>1095.3800000000001</v>
      </c>
      <c r="H26" s="17">
        <v>48951.26</v>
      </c>
      <c r="I26" s="17"/>
      <c r="J26" s="19">
        <v>48951.26</v>
      </c>
      <c r="K26" s="17">
        <v>30565.26</v>
      </c>
      <c r="L26" s="17"/>
      <c r="M26" s="19">
        <v>30565.26</v>
      </c>
      <c r="N26" s="20">
        <v>80611.899999999994</v>
      </c>
    </row>
    <row r="27" spans="1:14" x14ac:dyDescent="0.25">
      <c r="A27" s="14" t="s">
        <v>10</v>
      </c>
      <c r="B27" s="17"/>
      <c r="C27" s="17">
        <v>1130.3499999999999</v>
      </c>
      <c r="D27" s="19">
        <v>1130.3499999999999</v>
      </c>
      <c r="E27" s="17">
        <v>5263.5</v>
      </c>
      <c r="F27" s="17">
        <v>1976.71</v>
      </c>
      <c r="G27" s="19">
        <v>7240.21</v>
      </c>
      <c r="H27" s="17">
        <v>784921</v>
      </c>
      <c r="I27" s="17">
        <v>34288.18</v>
      </c>
      <c r="J27" s="19">
        <v>819209.18</v>
      </c>
      <c r="K27" s="17">
        <v>27542.61</v>
      </c>
      <c r="L27" s="17"/>
      <c r="M27" s="19">
        <v>27542.61</v>
      </c>
      <c r="N27" s="20">
        <v>855122.35000000009</v>
      </c>
    </row>
    <row r="28" spans="1:14" x14ac:dyDescent="0.25">
      <c r="A28" s="14" t="s">
        <v>9</v>
      </c>
      <c r="B28" s="17"/>
      <c r="C28" s="17">
        <v>929.2</v>
      </c>
      <c r="D28" s="19">
        <v>929.2</v>
      </c>
      <c r="E28" s="17">
        <v>2959.66</v>
      </c>
      <c r="F28" s="17">
        <v>123.48</v>
      </c>
      <c r="G28" s="19">
        <v>3083.14</v>
      </c>
      <c r="H28" s="17">
        <v>382624.97</v>
      </c>
      <c r="I28" s="17">
        <v>1195.6199999999999</v>
      </c>
      <c r="J28" s="19">
        <v>383820.58999999997</v>
      </c>
      <c r="K28" s="17">
        <v>27228.959999999999</v>
      </c>
      <c r="L28" s="17"/>
      <c r="M28" s="19">
        <v>27228.959999999999</v>
      </c>
      <c r="N28" s="20">
        <v>415061.89</v>
      </c>
    </row>
    <row r="29" spans="1:14" x14ac:dyDescent="0.25">
      <c r="A29" s="14" t="s">
        <v>40</v>
      </c>
      <c r="B29" s="17"/>
      <c r="C29" s="17">
        <v>10317.26</v>
      </c>
      <c r="D29" s="19">
        <v>10317.26</v>
      </c>
      <c r="E29" s="17">
        <v>8888.5499999999993</v>
      </c>
      <c r="F29" s="17">
        <v>503.78999999999996</v>
      </c>
      <c r="G29" s="19">
        <v>9392.34</v>
      </c>
      <c r="H29" s="17">
        <v>731749.59</v>
      </c>
      <c r="I29" s="17">
        <v>6597.7</v>
      </c>
      <c r="J29" s="19">
        <v>738347.28999999992</v>
      </c>
      <c r="K29" s="17">
        <v>54457.81</v>
      </c>
      <c r="L29" s="17">
        <v>5204.88</v>
      </c>
      <c r="M29" s="19">
        <v>59662.689999999995</v>
      </c>
      <c r="N29" s="20">
        <v>817719.57999999984</v>
      </c>
    </row>
    <row r="30" spans="1:14" x14ac:dyDescent="0.25">
      <c r="A30" s="14" t="s">
        <v>50</v>
      </c>
      <c r="B30" s="17"/>
      <c r="C30" s="17">
        <v>7566.26</v>
      </c>
      <c r="D30" s="19">
        <v>7566.26</v>
      </c>
      <c r="E30" s="17">
        <v>8885.36</v>
      </c>
      <c r="F30" s="17">
        <v>600.92999999999995</v>
      </c>
      <c r="G30" s="19">
        <v>9486.2900000000009</v>
      </c>
      <c r="H30" s="17">
        <v>1120658.78</v>
      </c>
      <c r="I30" s="17">
        <v>5488.59</v>
      </c>
      <c r="J30" s="19">
        <v>1126147.3700000001</v>
      </c>
      <c r="K30" s="17">
        <v>226657.42</v>
      </c>
      <c r="L30" s="17">
        <v>5247.19</v>
      </c>
      <c r="M30" s="19">
        <v>231904.61000000002</v>
      </c>
      <c r="N30" s="20">
        <v>1375104.5300000003</v>
      </c>
    </row>
    <row r="31" spans="1:14" x14ac:dyDescent="0.25">
      <c r="A31" s="14" t="s">
        <v>11</v>
      </c>
      <c r="B31" s="17"/>
      <c r="C31" s="17"/>
      <c r="D31" s="19"/>
      <c r="E31" s="17">
        <v>7954.1</v>
      </c>
      <c r="F31" s="17">
        <v>354.31</v>
      </c>
      <c r="G31" s="19">
        <v>8308.41</v>
      </c>
      <c r="H31" s="17">
        <v>747105.96</v>
      </c>
      <c r="I31" s="17">
        <v>12012.3</v>
      </c>
      <c r="J31" s="19">
        <v>759118.26</v>
      </c>
      <c r="K31" s="17">
        <v>137177.92000000001</v>
      </c>
      <c r="L31" s="17"/>
      <c r="M31" s="19">
        <v>137177.92000000001</v>
      </c>
      <c r="N31" s="20">
        <v>904604.59000000008</v>
      </c>
    </row>
    <row r="32" spans="1:14" x14ac:dyDescent="0.25">
      <c r="A32" s="14" t="s">
        <v>43</v>
      </c>
      <c r="B32" s="17"/>
      <c r="C32" s="17"/>
      <c r="D32" s="19"/>
      <c r="E32" s="17"/>
      <c r="F32" s="17"/>
      <c r="G32" s="19"/>
      <c r="H32" s="17">
        <v>169871.01</v>
      </c>
      <c r="I32" s="17"/>
      <c r="J32" s="19">
        <v>169871.01</v>
      </c>
      <c r="K32" s="17">
        <v>109948.96</v>
      </c>
      <c r="L32" s="17"/>
      <c r="M32" s="19">
        <v>109948.96</v>
      </c>
      <c r="N32" s="20">
        <v>279819.97000000003</v>
      </c>
    </row>
    <row r="33" spans="1:14" x14ac:dyDescent="0.25">
      <c r="A33" s="14" t="s">
        <v>49</v>
      </c>
      <c r="B33" s="17"/>
      <c r="C33" s="17">
        <v>75.53</v>
      </c>
      <c r="D33" s="19">
        <v>75.53</v>
      </c>
      <c r="E33" s="17"/>
      <c r="F33" s="17">
        <v>154.84</v>
      </c>
      <c r="G33" s="19">
        <v>154.84</v>
      </c>
      <c r="H33" s="17"/>
      <c r="I33" s="17">
        <v>319.68</v>
      </c>
      <c r="J33" s="19">
        <v>319.68</v>
      </c>
      <c r="K33" s="17"/>
      <c r="L33" s="17"/>
      <c r="M33" s="19"/>
      <c r="N33" s="20">
        <v>550.04999999999995</v>
      </c>
    </row>
    <row r="34" spans="1:14" x14ac:dyDescent="0.25">
      <c r="A34" s="14" t="s">
        <v>45</v>
      </c>
      <c r="B34" s="17"/>
      <c r="C34" s="17">
        <v>2434.98</v>
      </c>
      <c r="D34" s="19">
        <v>2434.98</v>
      </c>
      <c r="E34" s="17">
        <v>5112.1400000000003</v>
      </c>
      <c r="F34" s="17">
        <v>213.13</v>
      </c>
      <c r="G34" s="19">
        <v>5325.27</v>
      </c>
      <c r="H34" s="17">
        <v>679483.65</v>
      </c>
      <c r="I34" s="17">
        <v>175.04</v>
      </c>
      <c r="J34" s="19">
        <v>679658.69000000006</v>
      </c>
      <c r="K34" s="17">
        <v>109948.96</v>
      </c>
      <c r="L34" s="17">
        <v>4344.46</v>
      </c>
      <c r="M34" s="19">
        <v>114293.42000000001</v>
      </c>
      <c r="N34" s="20">
        <v>801712.3600000001</v>
      </c>
    </row>
    <row r="35" spans="1:14" x14ac:dyDescent="0.25">
      <c r="A35" s="14" t="s">
        <v>12</v>
      </c>
      <c r="B35" s="17"/>
      <c r="C35" s="17">
        <v>3138.1099999999997</v>
      </c>
      <c r="D35" s="19">
        <v>3138.1099999999997</v>
      </c>
      <c r="E35" s="17">
        <v>9534.7999999999993</v>
      </c>
      <c r="F35" s="17">
        <v>1969.82</v>
      </c>
      <c r="G35" s="19">
        <v>11504.619999999999</v>
      </c>
      <c r="H35" s="17">
        <v>766277.93</v>
      </c>
      <c r="I35" s="17">
        <v>1868.07</v>
      </c>
      <c r="J35" s="19">
        <v>768146</v>
      </c>
      <c r="K35" s="17">
        <v>109948.96</v>
      </c>
      <c r="L35" s="17">
        <v>7266.16</v>
      </c>
      <c r="M35" s="19">
        <v>117215.12000000001</v>
      </c>
      <c r="N35" s="20">
        <v>900003.85</v>
      </c>
    </row>
    <row r="36" spans="1:14" x14ac:dyDescent="0.25">
      <c r="A36" s="14" t="s">
        <v>39</v>
      </c>
      <c r="B36" s="17"/>
      <c r="C36" s="17">
        <v>635.12</v>
      </c>
      <c r="D36" s="19">
        <v>635.12</v>
      </c>
      <c r="E36" s="17">
        <v>6188.38</v>
      </c>
      <c r="F36" s="17">
        <v>345.7</v>
      </c>
      <c r="G36" s="19">
        <v>6534.08</v>
      </c>
      <c r="H36" s="17">
        <v>569034.81000000006</v>
      </c>
      <c r="I36" s="17">
        <v>2235.42</v>
      </c>
      <c r="J36" s="19">
        <v>571270.2300000001</v>
      </c>
      <c r="K36" s="17">
        <v>176988.02</v>
      </c>
      <c r="L36" s="17">
        <v>352.64</v>
      </c>
      <c r="M36" s="19">
        <v>177340.66</v>
      </c>
      <c r="N36" s="20">
        <v>755780.09000000008</v>
      </c>
    </row>
    <row r="37" spans="1:14" x14ac:dyDescent="0.25">
      <c r="A37" s="14" t="s">
        <v>38</v>
      </c>
      <c r="B37" s="17"/>
      <c r="C37" s="17">
        <v>192.2</v>
      </c>
      <c r="D37" s="19">
        <v>192.2</v>
      </c>
      <c r="E37" s="17">
        <v>4473.1499999999996</v>
      </c>
      <c r="F37" s="17">
        <v>737.93000000000006</v>
      </c>
      <c r="G37" s="19">
        <v>5211.08</v>
      </c>
      <c r="H37" s="17">
        <v>442663.32</v>
      </c>
      <c r="I37" s="17"/>
      <c r="J37" s="19">
        <v>442663.32</v>
      </c>
      <c r="K37" s="17">
        <v>129412.03</v>
      </c>
      <c r="L37" s="17">
        <v>25785.190000000002</v>
      </c>
      <c r="M37" s="19">
        <v>155197.22</v>
      </c>
      <c r="N37" s="20">
        <v>603263.82000000007</v>
      </c>
    </row>
    <row r="38" spans="1:14" x14ac:dyDescent="0.25">
      <c r="A38" s="14" t="s">
        <v>52</v>
      </c>
      <c r="B38" s="17"/>
      <c r="C38" s="17"/>
      <c r="D38" s="19"/>
      <c r="E38" s="17">
        <v>5280.33</v>
      </c>
      <c r="F38" s="17"/>
      <c r="G38" s="19">
        <v>5280.33</v>
      </c>
      <c r="H38" s="17">
        <v>469765.12</v>
      </c>
      <c r="I38" s="17"/>
      <c r="J38" s="19">
        <v>469765.12</v>
      </c>
      <c r="K38" s="17">
        <v>86224.27</v>
      </c>
      <c r="L38" s="17"/>
      <c r="M38" s="19">
        <v>86224.27</v>
      </c>
      <c r="N38" s="20">
        <v>561269.72</v>
      </c>
    </row>
    <row r="39" spans="1:14" x14ac:dyDescent="0.25">
      <c r="A39" s="14" t="s">
        <v>8</v>
      </c>
      <c r="B39" s="17"/>
      <c r="C39" s="17">
        <v>1490.76</v>
      </c>
      <c r="D39" s="19">
        <v>1490.76</v>
      </c>
      <c r="E39" s="17">
        <v>2371.0500000000002</v>
      </c>
      <c r="F39" s="17">
        <v>98.04</v>
      </c>
      <c r="G39" s="19">
        <v>2469.09</v>
      </c>
      <c r="H39" s="17">
        <v>225848.59</v>
      </c>
      <c r="I39" s="17"/>
      <c r="J39" s="19">
        <v>225848.59</v>
      </c>
      <c r="K39" s="17">
        <v>27228.959999999999</v>
      </c>
      <c r="L39" s="17"/>
      <c r="M39" s="19">
        <v>27228.959999999999</v>
      </c>
      <c r="N39" s="20">
        <v>257037.4</v>
      </c>
    </row>
    <row r="40" spans="1:14" x14ac:dyDescent="0.25">
      <c r="A40" s="14" t="s">
        <v>44</v>
      </c>
      <c r="B40" s="17"/>
      <c r="C40" s="17">
        <v>1028.3800000000001</v>
      </c>
      <c r="D40" s="19">
        <v>1028.3800000000001</v>
      </c>
      <c r="E40" s="17">
        <v>4355.45</v>
      </c>
      <c r="F40" s="17"/>
      <c r="G40" s="19">
        <v>4355.45</v>
      </c>
      <c r="H40" s="17">
        <v>466720.43</v>
      </c>
      <c r="I40" s="17">
        <v>502.9</v>
      </c>
      <c r="J40" s="19">
        <v>467223.33</v>
      </c>
      <c r="K40" s="17">
        <v>44246.95</v>
      </c>
      <c r="L40" s="17"/>
      <c r="M40" s="19">
        <v>44246.95</v>
      </c>
      <c r="N40" s="20">
        <v>516854.11000000004</v>
      </c>
    </row>
    <row r="41" spans="1:14" x14ac:dyDescent="0.25">
      <c r="A41" s="14" t="s">
        <v>46</v>
      </c>
      <c r="B41" s="17"/>
      <c r="C41" s="17"/>
      <c r="D41" s="19"/>
      <c r="E41" s="17">
        <v>3329.59</v>
      </c>
      <c r="F41" s="17">
        <v>250.27</v>
      </c>
      <c r="G41" s="19">
        <v>3579.86</v>
      </c>
      <c r="H41" s="17">
        <v>388933.71</v>
      </c>
      <c r="I41" s="17">
        <v>338.48</v>
      </c>
      <c r="J41" s="19">
        <v>389272.19</v>
      </c>
      <c r="K41" s="17">
        <v>44246.95</v>
      </c>
      <c r="L41" s="17"/>
      <c r="M41" s="19">
        <v>44246.95</v>
      </c>
      <c r="N41" s="20">
        <v>437099</v>
      </c>
    </row>
    <row r="42" spans="1:14" x14ac:dyDescent="0.25">
      <c r="A42" s="14" t="s">
        <v>48</v>
      </c>
      <c r="B42" s="17"/>
      <c r="C42" s="17">
        <v>1973.19</v>
      </c>
      <c r="D42" s="19">
        <v>1973.19</v>
      </c>
      <c r="E42" s="17">
        <v>12074.15</v>
      </c>
      <c r="F42" s="17">
        <v>2905.65</v>
      </c>
      <c r="G42" s="19">
        <v>14979.8</v>
      </c>
      <c r="H42" s="17">
        <v>722715.62</v>
      </c>
      <c r="I42" s="17">
        <v>3113.23</v>
      </c>
      <c r="J42" s="19">
        <v>725828.85</v>
      </c>
      <c r="K42" s="17">
        <v>27228.959999999999</v>
      </c>
      <c r="L42" s="17">
        <v>2990.07</v>
      </c>
      <c r="M42" s="19">
        <v>30219.03</v>
      </c>
      <c r="N42" s="20">
        <v>773000.87</v>
      </c>
    </row>
    <row r="43" spans="1:14" x14ac:dyDescent="0.25">
      <c r="A43" s="14" t="s">
        <v>53</v>
      </c>
      <c r="B43" s="17"/>
      <c r="C43" s="17"/>
      <c r="D43" s="19"/>
      <c r="E43" s="17">
        <v>1933.91</v>
      </c>
      <c r="F43" s="17">
        <v>18.52</v>
      </c>
      <c r="G43" s="19">
        <v>1952.43</v>
      </c>
      <c r="H43" s="17">
        <v>222470.05</v>
      </c>
      <c r="I43" s="17">
        <v>179.61</v>
      </c>
      <c r="J43" s="19">
        <v>222649.65999999997</v>
      </c>
      <c r="K43" s="17">
        <v>44246.95</v>
      </c>
      <c r="L43" s="17"/>
      <c r="M43" s="19">
        <v>44246.95</v>
      </c>
      <c r="N43" s="20">
        <v>268849.03999999998</v>
      </c>
    </row>
    <row r="44" spans="1:14" x14ac:dyDescent="0.25">
      <c r="A44" s="14" t="s">
        <v>51</v>
      </c>
      <c r="B44" s="17"/>
      <c r="C44" s="17">
        <v>906.53</v>
      </c>
      <c r="D44" s="19">
        <v>906.53</v>
      </c>
      <c r="E44" s="17">
        <v>3245.55</v>
      </c>
      <c r="F44" s="17">
        <v>476.89</v>
      </c>
      <c r="G44" s="19">
        <v>3722.44</v>
      </c>
      <c r="H44" s="17">
        <v>261487.1</v>
      </c>
      <c r="I44" s="17">
        <v>3630.53</v>
      </c>
      <c r="J44" s="19">
        <v>265117.63</v>
      </c>
      <c r="K44" s="17">
        <v>73604.63</v>
      </c>
      <c r="L44" s="17">
        <v>3468.51</v>
      </c>
      <c r="M44" s="19">
        <v>77073.14</v>
      </c>
      <c r="N44" s="20">
        <v>346819.74</v>
      </c>
    </row>
    <row r="45" spans="1:14" x14ac:dyDescent="0.25">
      <c r="A45" s="14" t="s">
        <v>41</v>
      </c>
      <c r="B45" s="17"/>
      <c r="C45" s="17"/>
      <c r="D45" s="19"/>
      <c r="E45" s="17"/>
      <c r="F45" s="17"/>
      <c r="G45" s="19"/>
      <c r="H45" s="17">
        <v>77786.720000000001</v>
      </c>
      <c r="I45" s="17"/>
      <c r="J45" s="19">
        <v>77786.720000000001</v>
      </c>
      <c r="K45" s="17"/>
      <c r="L45" s="17"/>
      <c r="M45" s="19"/>
      <c r="N45" s="20">
        <v>77786.720000000001</v>
      </c>
    </row>
    <row r="46" spans="1:14" x14ac:dyDescent="0.25">
      <c r="A46" s="14" t="s">
        <v>35</v>
      </c>
      <c r="B46" s="17"/>
      <c r="C46" s="17"/>
      <c r="D46" s="19"/>
      <c r="E46" s="17">
        <v>424.82</v>
      </c>
      <c r="F46" s="17">
        <v>15.62</v>
      </c>
      <c r="G46" s="19">
        <v>440.44</v>
      </c>
      <c r="H46" s="17"/>
      <c r="I46" s="17"/>
      <c r="J46" s="19"/>
      <c r="K46" s="17"/>
      <c r="L46" s="17"/>
      <c r="M46" s="19"/>
      <c r="N46" s="20">
        <v>440.44</v>
      </c>
    </row>
    <row r="47" spans="1:14" x14ac:dyDescent="0.25">
      <c r="A47" s="14" t="s">
        <v>21</v>
      </c>
      <c r="B47" s="17"/>
      <c r="C47" s="17"/>
      <c r="D47" s="19"/>
      <c r="E47" s="17">
        <v>1081.4100000000001</v>
      </c>
      <c r="F47" s="17"/>
      <c r="G47" s="19">
        <v>1081.4100000000001</v>
      </c>
      <c r="H47" s="17">
        <v>77027.61</v>
      </c>
      <c r="I47" s="17"/>
      <c r="J47" s="19">
        <v>77027.61</v>
      </c>
      <c r="K47" s="17">
        <v>144067.76999999999</v>
      </c>
      <c r="L47" s="17"/>
      <c r="M47" s="19">
        <v>144067.76999999999</v>
      </c>
      <c r="N47" s="20">
        <v>222176.78999999998</v>
      </c>
    </row>
    <row r="48" spans="1:14" x14ac:dyDescent="0.25">
      <c r="A48" s="14" t="s">
        <v>13</v>
      </c>
      <c r="B48" s="17">
        <v>2256.52</v>
      </c>
      <c r="C48" s="17"/>
      <c r="D48" s="19">
        <v>2256.52</v>
      </c>
      <c r="E48" s="17">
        <v>42680.480000000003</v>
      </c>
      <c r="F48" s="17"/>
      <c r="G48" s="19">
        <v>42680.480000000003</v>
      </c>
      <c r="H48" s="17">
        <v>400294.58999999997</v>
      </c>
      <c r="I48" s="17"/>
      <c r="J48" s="19">
        <v>400294.58999999997</v>
      </c>
      <c r="K48" s="17">
        <v>569135.75</v>
      </c>
      <c r="L48" s="17"/>
      <c r="M48" s="19">
        <v>569135.75</v>
      </c>
      <c r="N48" s="20">
        <v>1014367.34</v>
      </c>
    </row>
    <row r="49" spans="1:14" s="5" customFormat="1" x14ac:dyDescent="0.25">
      <c r="A49" s="11" t="s">
        <v>5</v>
      </c>
      <c r="B49" s="12">
        <v>5204.91</v>
      </c>
      <c r="C49" s="12">
        <v>31817.869999999995</v>
      </c>
      <c r="D49" s="12">
        <v>37022.779999999992</v>
      </c>
      <c r="E49" s="12">
        <v>144459.03</v>
      </c>
      <c r="F49" s="12">
        <v>10745.630000000001</v>
      </c>
      <c r="G49" s="12">
        <v>155204.66</v>
      </c>
      <c r="H49" s="12">
        <v>10245089.869999999</v>
      </c>
      <c r="I49" s="12">
        <v>71945.350000000006</v>
      </c>
      <c r="J49" s="12">
        <v>10317035.220000001</v>
      </c>
      <c r="K49" s="12">
        <v>2934106.31</v>
      </c>
      <c r="L49" s="12">
        <v>54659.100000000006</v>
      </c>
      <c r="M49" s="12">
        <v>2988765.41</v>
      </c>
      <c r="N49" s="13">
        <v>13498028.069999998</v>
      </c>
    </row>
  </sheetData>
  <mergeCells count="6">
    <mergeCell ref="A1:A2"/>
    <mergeCell ref="B1:D1"/>
    <mergeCell ref="E1:G1"/>
    <mergeCell ref="H1:J1"/>
    <mergeCell ref="K1:M1"/>
    <mergeCell ref="N1:N2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Hoja7</vt:lpstr>
      <vt:lpstr>CUADRO 21</vt:lpstr>
      <vt:lpstr>CUADRO 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2024-06-05T06:19:36Z</dcterms:created>
  <dcterms:modified xsi:type="dcterms:W3CDTF">2024-10-18T12:14:38Z</dcterms:modified>
</cp:coreProperties>
</file>