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22D271ED-8F52-42EE-B234-6A975E62EF5D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definedNames>
    <definedName name="_xlnm._FilterDatabase" localSheetId="0" hidden="1">Sheet1!$A$13:$AB$13</definedName>
    <definedName name="page\x2dtotal">Sheet1!$A$176</definedName>
    <definedName name="page\x2dtotal\x2dmaster0">Sheet1!$A$176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75" i="1" l="1"/>
  <c r="AB149" i="1"/>
  <c r="AB52" i="1"/>
  <c r="W91" i="1" l="1"/>
  <c r="V152" i="1"/>
  <c r="V149" i="1"/>
  <c r="V145" i="1"/>
  <c r="V130" i="1"/>
  <c r="V98" i="1"/>
  <c r="V91" i="1"/>
  <c r="V68" i="1"/>
  <c r="V65" i="1"/>
  <c r="V58" i="1"/>
  <c r="V50" i="1"/>
  <c r="V43" i="1"/>
  <c r="V40" i="1"/>
  <c r="V28" i="1"/>
  <c r="V24" i="1"/>
  <c r="V20" i="1"/>
  <c r="V17" i="1"/>
  <c r="X164" i="1"/>
  <c r="W164" i="1"/>
  <c r="V164" i="1"/>
  <c r="U164" i="1"/>
  <c r="T164" i="1"/>
  <c r="S164" i="1"/>
  <c r="R164" i="1"/>
  <c r="Q164" i="1"/>
  <c r="P164" i="1"/>
  <c r="O164" i="1"/>
  <c r="N164" i="1"/>
  <c r="L164" i="1"/>
  <c r="K164" i="1"/>
  <c r="J164" i="1"/>
  <c r="I164" i="1"/>
  <c r="H164" i="1"/>
  <c r="G164" i="1"/>
  <c r="F164" i="1"/>
  <c r="X152" i="1"/>
  <c r="W152" i="1"/>
  <c r="U152" i="1"/>
  <c r="T152" i="1"/>
  <c r="S152" i="1"/>
  <c r="R152" i="1"/>
  <c r="Q152" i="1"/>
  <c r="P152" i="1"/>
  <c r="O152" i="1"/>
  <c r="N152" i="1"/>
  <c r="L152" i="1"/>
  <c r="K152" i="1"/>
  <c r="J152" i="1"/>
  <c r="I152" i="1"/>
  <c r="H152" i="1"/>
  <c r="G152" i="1"/>
  <c r="F152" i="1"/>
  <c r="X149" i="1"/>
  <c r="W149" i="1"/>
  <c r="U149" i="1"/>
  <c r="T149" i="1"/>
  <c r="S149" i="1"/>
  <c r="R149" i="1"/>
  <c r="Q149" i="1"/>
  <c r="P149" i="1"/>
  <c r="O149" i="1"/>
  <c r="N149" i="1"/>
  <c r="L149" i="1"/>
  <c r="K149" i="1"/>
  <c r="J149" i="1"/>
  <c r="I149" i="1"/>
  <c r="H149" i="1"/>
  <c r="G149" i="1"/>
  <c r="F149" i="1"/>
  <c r="X145" i="1"/>
  <c r="W145" i="1"/>
  <c r="U145" i="1"/>
  <c r="T145" i="1"/>
  <c r="S145" i="1"/>
  <c r="R145" i="1"/>
  <c r="Q145" i="1"/>
  <c r="P145" i="1"/>
  <c r="O145" i="1"/>
  <c r="N145" i="1"/>
  <c r="L145" i="1"/>
  <c r="K145" i="1"/>
  <c r="J145" i="1"/>
  <c r="I145" i="1"/>
  <c r="H145" i="1"/>
  <c r="G145" i="1"/>
  <c r="F145" i="1"/>
  <c r="H170" i="1"/>
  <c r="H168" i="1"/>
  <c r="H166" i="1"/>
  <c r="H172" i="1"/>
  <c r="H174" i="1"/>
  <c r="Q174" i="1"/>
  <c r="P174" i="1"/>
  <c r="Q172" i="1"/>
  <c r="P172" i="1"/>
  <c r="O174" i="1"/>
  <c r="O172" i="1"/>
  <c r="Q170" i="1"/>
  <c r="P170" i="1"/>
  <c r="X166" i="1"/>
  <c r="W166" i="1"/>
  <c r="V166" i="1"/>
  <c r="U166" i="1"/>
  <c r="T166" i="1"/>
  <c r="S166" i="1"/>
  <c r="R166" i="1"/>
  <c r="Q166" i="1"/>
  <c r="P166" i="1"/>
  <c r="O166" i="1"/>
  <c r="O170" i="1"/>
  <c r="N174" i="1"/>
  <c r="L174" i="1"/>
  <c r="L172" i="1"/>
  <c r="N172" i="1"/>
  <c r="N170" i="1"/>
  <c r="N166" i="1"/>
  <c r="L166" i="1"/>
  <c r="R174" i="1"/>
  <c r="T174" i="1"/>
  <c r="S174" i="1"/>
  <c r="R172" i="1"/>
  <c r="T172" i="1"/>
  <c r="S172" i="1"/>
  <c r="R170" i="1"/>
  <c r="T170" i="1"/>
  <c r="S170" i="1"/>
  <c r="U174" i="1"/>
  <c r="U172" i="1"/>
  <c r="V174" i="1"/>
  <c r="V172" i="1"/>
  <c r="U170" i="1"/>
  <c r="V170" i="1"/>
  <c r="W174" i="1"/>
  <c r="X174" i="1"/>
  <c r="W172" i="1"/>
  <c r="X172" i="1"/>
  <c r="W170" i="1"/>
  <c r="X170" i="1"/>
  <c r="X168" i="1"/>
  <c r="W168" i="1"/>
  <c r="V168" i="1"/>
  <c r="U168" i="1"/>
  <c r="T168" i="1"/>
  <c r="S168" i="1"/>
  <c r="R168" i="1"/>
  <c r="P168" i="1"/>
  <c r="O168" i="1"/>
  <c r="N168" i="1"/>
  <c r="L170" i="1"/>
  <c r="L168" i="1"/>
  <c r="K174" i="1"/>
  <c r="J174" i="1"/>
  <c r="K172" i="1"/>
  <c r="J172" i="1"/>
  <c r="K170" i="1"/>
  <c r="J170" i="1"/>
  <c r="K168" i="1"/>
  <c r="J168" i="1"/>
  <c r="K166" i="1"/>
  <c r="J166" i="1"/>
  <c r="I174" i="1"/>
  <c r="I172" i="1"/>
  <c r="I170" i="1"/>
  <c r="I168" i="1"/>
  <c r="I166" i="1"/>
  <c r="G174" i="1"/>
  <c r="G172" i="1"/>
  <c r="G170" i="1"/>
  <c r="G168" i="1"/>
  <c r="G166" i="1"/>
  <c r="F174" i="1"/>
  <c r="F172" i="1"/>
  <c r="F170" i="1"/>
  <c r="F168" i="1"/>
  <c r="F166" i="1"/>
  <c r="X160" i="1"/>
  <c r="W160" i="1"/>
  <c r="V160" i="1"/>
  <c r="U160" i="1"/>
  <c r="T160" i="1"/>
  <c r="S160" i="1"/>
  <c r="R160" i="1"/>
  <c r="P160" i="1"/>
  <c r="O160" i="1"/>
  <c r="N160" i="1"/>
  <c r="L160" i="1"/>
  <c r="K160" i="1"/>
  <c r="J160" i="1"/>
  <c r="I160" i="1"/>
  <c r="H154" i="1"/>
  <c r="H156" i="1"/>
  <c r="H158" i="1"/>
  <c r="H160" i="1"/>
  <c r="G160" i="1"/>
  <c r="F160" i="1"/>
  <c r="X158" i="1"/>
  <c r="W158" i="1"/>
  <c r="X156" i="1"/>
  <c r="W156" i="1"/>
  <c r="V158" i="1"/>
  <c r="V156" i="1"/>
  <c r="U158" i="1"/>
  <c r="U156" i="1"/>
  <c r="T158" i="1"/>
  <c r="S158" i="1"/>
  <c r="T156" i="1"/>
  <c r="S156" i="1"/>
  <c r="R158" i="1"/>
  <c r="R156" i="1"/>
  <c r="P158" i="1"/>
  <c r="P156" i="1"/>
  <c r="O158" i="1"/>
  <c r="N158" i="1"/>
  <c r="O156" i="1"/>
  <c r="N156" i="1"/>
  <c r="L158" i="1"/>
  <c r="K158" i="1"/>
  <c r="J158" i="1"/>
  <c r="L156" i="1"/>
  <c r="K156" i="1"/>
  <c r="J156" i="1"/>
  <c r="W154" i="1"/>
  <c r="V154" i="1"/>
  <c r="X154" i="1"/>
  <c r="U154" i="1"/>
  <c r="T154" i="1"/>
  <c r="S154" i="1"/>
  <c r="R154" i="1"/>
  <c r="P154" i="1"/>
  <c r="O154" i="1"/>
  <c r="N154" i="1"/>
  <c r="L154" i="1"/>
  <c r="K154" i="1"/>
  <c r="J154" i="1"/>
  <c r="I158" i="1"/>
  <c r="I156" i="1"/>
  <c r="I154" i="1"/>
  <c r="G158" i="1"/>
  <c r="G156" i="1"/>
  <c r="G154" i="1"/>
  <c r="F158" i="1"/>
  <c r="F156" i="1"/>
  <c r="F154" i="1"/>
  <c r="X142" i="1"/>
  <c r="W142" i="1"/>
  <c r="V142" i="1"/>
  <c r="V140" i="1"/>
  <c r="U142" i="1"/>
  <c r="U140" i="1"/>
  <c r="T142" i="1"/>
  <c r="S142" i="1"/>
  <c r="T140" i="1"/>
  <c r="S140" i="1"/>
  <c r="R142" i="1"/>
  <c r="R140" i="1"/>
  <c r="Q142" i="1"/>
  <c r="P142" i="1"/>
  <c r="Q140" i="1"/>
  <c r="P140" i="1"/>
  <c r="O142" i="1"/>
  <c r="O140" i="1"/>
  <c r="N142" i="1"/>
  <c r="N140" i="1"/>
  <c r="L142" i="1"/>
  <c r="L140" i="1"/>
  <c r="K142" i="1"/>
  <c r="J142" i="1"/>
  <c r="K140" i="1"/>
  <c r="J140" i="1"/>
  <c r="I140" i="1"/>
  <c r="I142" i="1"/>
  <c r="H142" i="1"/>
  <c r="G142" i="1"/>
  <c r="F142" i="1"/>
  <c r="H140" i="1"/>
  <c r="G140" i="1"/>
  <c r="F140" i="1"/>
  <c r="X140" i="1"/>
  <c r="X136" i="1"/>
  <c r="W136" i="1"/>
  <c r="X138" i="1"/>
  <c r="W140" i="1"/>
  <c r="W138" i="1"/>
  <c r="V138" i="1"/>
  <c r="V136" i="1"/>
  <c r="U136" i="1"/>
  <c r="U138" i="1"/>
  <c r="T138" i="1"/>
  <c r="S138" i="1"/>
  <c r="R138" i="1"/>
  <c r="Q138" i="1"/>
  <c r="P138" i="1"/>
  <c r="O138" i="1"/>
  <c r="T136" i="1"/>
  <c r="S136" i="1"/>
  <c r="R136" i="1"/>
  <c r="Q136" i="1"/>
  <c r="P136" i="1"/>
  <c r="O136" i="1"/>
  <c r="N138" i="1"/>
  <c r="N136" i="1"/>
  <c r="L138" i="1"/>
  <c r="L136" i="1"/>
  <c r="K138" i="1"/>
  <c r="J138" i="1"/>
  <c r="K136" i="1"/>
  <c r="J136" i="1"/>
  <c r="I138" i="1"/>
  <c r="I136" i="1"/>
  <c r="H138" i="1"/>
  <c r="H136" i="1"/>
  <c r="G138" i="1"/>
  <c r="G136" i="1"/>
  <c r="F138" i="1"/>
  <c r="F136" i="1"/>
  <c r="X134" i="1"/>
  <c r="W134" i="1"/>
  <c r="V134" i="1"/>
  <c r="U134" i="1"/>
  <c r="T134" i="1"/>
  <c r="S134" i="1"/>
  <c r="R134" i="1"/>
  <c r="Q134" i="1"/>
  <c r="P134" i="1"/>
  <c r="O134" i="1"/>
  <c r="N134" i="1"/>
  <c r="L134" i="1"/>
  <c r="K134" i="1"/>
  <c r="J134" i="1"/>
  <c r="I134" i="1"/>
  <c r="H134" i="1"/>
  <c r="G134" i="1"/>
  <c r="F134" i="1"/>
  <c r="X132" i="1"/>
  <c r="W132" i="1"/>
  <c r="V132" i="1"/>
  <c r="U132" i="1"/>
  <c r="S132" i="1"/>
  <c r="R132" i="1"/>
  <c r="P132" i="1"/>
  <c r="O132" i="1"/>
  <c r="N132" i="1"/>
  <c r="J132" i="1"/>
  <c r="I132" i="1"/>
  <c r="L132" i="1" s="1"/>
  <c r="H132" i="1"/>
  <c r="G132" i="1"/>
  <c r="F132" i="1"/>
  <c r="X130" i="1"/>
  <c r="W130" i="1"/>
  <c r="U130" i="1"/>
  <c r="T130" i="1"/>
  <c r="S130" i="1"/>
  <c r="R130" i="1"/>
  <c r="Q130" i="1"/>
  <c r="P130" i="1"/>
  <c r="O130" i="1"/>
  <c r="N130" i="1"/>
  <c r="L130" i="1"/>
  <c r="J130" i="1"/>
  <c r="I130" i="1"/>
  <c r="H130" i="1"/>
  <c r="G130" i="1"/>
  <c r="F130" i="1"/>
  <c r="X98" i="1"/>
  <c r="W98" i="1"/>
  <c r="S98" i="1"/>
  <c r="U98" i="1"/>
  <c r="R98" i="1"/>
  <c r="Q98" i="1"/>
  <c r="O98" i="1"/>
  <c r="N98" i="1"/>
  <c r="L98" i="1"/>
  <c r="J98" i="1"/>
  <c r="I98" i="1"/>
  <c r="H98" i="1"/>
  <c r="G98" i="1"/>
  <c r="F98" i="1"/>
  <c r="X91" i="1"/>
  <c r="U91" i="1"/>
  <c r="T91" i="1"/>
  <c r="S91" i="1"/>
  <c r="R91" i="1"/>
  <c r="Q91" i="1"/>
  <c r="O91" i="1"/>
  <c r="N91" i="1"/>
  <c r="L91" i="1"/>
  <c r="J91" i="1"/>
  <c r="I91" i="1"/>
  <c r="H91" i="1"/>
  <c r="G91" i="1"/>
  <c r="F91" i="1"/>
  <c r="X68" i="1"/>
  <c r="W68" i="1"/>
  <c r="U68" i="1"/>
  <c r="S68" i="1"/>
  <c r="R68" i="1"/>
  <c r="Q68" i="1"/>
  <c r="P68" i="1"/>
  <c r="O68" i="1"/>
  <c r="N68" i="1"/>
  <c r="L68" i="1"/>
  <c r="K68" i="1"/>
  <c r="J68" i="1"/>
  <c r="I68" i="1"/>
  <c r="H68" i="1"/>
  <c r="G68" i="1"/>
  <c r="F68" i="1"/>
  <c r="X65" i="1"/>
  <c r="W65" i="1"/>
  <c r="U65" i="1"/>
  <c r="S65" i="1"/>
  <c r="R65" i="1"/>
  <c r="Q65" i="1"/>
  <c r="P65" i="1"/>
  <c r="O65" i="1"/>
  <c r="N65" i="1"/>
  <c r="F65" i="1"/>
  <c r="L65" i="1"/>
  <c r="K65" i="1"/>
  <c r="J65" i="1"/>
  <c r="I65" i="1"/>
  <c r="H65" i="1"/>
  <c r="G65" i="1"/>
  <c r="X58" i="1"/>
  <c r="W58" i="1"/>
  <c r="U58" i="1"/>
  <c r="T58" i="1"/>
  <c r="S58" i="1"/>
  <c r="R58" i="1"/>
  <c r="Q58" i="1"/>
  <c r="P58" i="1"/>
  <c r="O58" i="1"/>
  <c r="N58" i="1"/>
  <c r="L58" i="1"/>
  <c r="K58" i="1"/>
  <c r="J58" i="1"/>
  <c r="I58" i="1"/>
  <c r="H58" i="1"/>
  <c r="G58" i="1"/>
  <c r="F58" i="1"/>
  <c r="X52" i="1"/>
  <c r="W52" i="1"/>
  <c r="V52" i="1"/>
  <c r="U52" i="1"/>
  <c r="T52" i="1"/>
  <c r="S52" i="1"/>
  <c r="R52" i="1"/>
  <c r="Q52" i="1"/>
  <c r="P52" i="1"/>
  <c r="O52" i="1"/>
  <c r="N52" i="1"/>
  <c r="L52" i="1"/>
  <c r="K52" i="1"/>
  <c r="J52" i="1"/>
  <c r="I52" i="1"/>
  <c r="H52" i="1"/>
  <c r="G52" i="1"/>
  <c r="F52" i="1"/>
  <c r="X50" i="1"/>
  <c r="W50" i="1"/>
  <c r="U50" i="1"/>
  <c r="T50" i="1"/>
  <c r="S50" i="1"/>
  <c r="R50" i="1"/>
  <c r="Q50" i="1"/>
  <c r="P50" i="1"/>
  <c r="O50" i="1"/>
  <c r="N50" i="1"/>
  <c r="L50" i="1"/>
  <c r="K50" i="1"/>
  <c r="J50" i="1"/>
  <c r="I50" i="1"/>
  <c r="H50" i="1"/>
  <c r="G50" i="1"/>
  <c r="F50" i="1"/>
  <c r="X43" i="1"/>
  <c r="W43" i="1"/>
  <c r="U43" i="1"/>
  <c r="T43" i="1"/>
  <c r="S43" i="1"/>
  <c r="R43" i="1"/>
  <c r="Q43" i="1"/>
  <c r="P43" i="1"/>
  <c r="O43" i="1"/>
  <c r="N43" i="1"/>
  <c r="L43" i="1"/>
  <c r="K43" i="1"/>
  <c r="J43" i="1"/>
  <c r="I43" i="1"/>
  <c r="H43" i="1"/>
  <c r="G43" i="1"/>
  <c r="F43" i="1"/>
  <c r="X40" i="1"/>
  <c r="W40" i="1"/>
  <c r="U40" i="1"/>
  <c r="T40" i="1"/>
  <c r="S40" i="1"/>
  <c r="R40" i="1"/>
  <c r="Q40" i="1"/>
  <c r="P40" i="1"/>
  <c r="O40" i="1"/>
  <c r="N40" i="1"/>
  <c r="L40" i="1"/>
  <c r="K40" i="1"/>
  <c r="J40" i="1"/>
  <c r="I40" i="1"/>
  <c r="H40" i="1"/>
  <c r="G40" i="1"/>
  <c r="F40" i="1"/>
  <c r="X28" i="1"/>
  <c r="W28" i="1"/>
  <c r="U28" i="1"/>
  <c r="T28" i="1"/>
  <c r="S28" i="1"/>
  <c r="R28" i="1"/>
  <c r="Q28" i="1"/>
  <c r="P28" i="1"/>
  <c r="O28" i="1"/>
  <c r="N28" i="1"/>
  <c r="L28" i="1"/>
  <c r="K28" i="1"/>
  <c r="J28" i="1"/>
  <c r="I28" i="1"/>
  <c r="H28" i="1"/>
  <c r="G28" i="1"/>
  <c r="F28" i="1"/>
  <c r="X24" i="1"/>
  <c r="W24" i="1"/>
  <c r="U24" i="1"/>
  <c r="T24" i="1"/>
  <c r="S24" i="1"/>
  <c r="R24" i="1"/>
  <c r="Q24" i="1"/>
  <c r="P24" i="1"/>
  <c r="O24" i="1"/>
  <c r="N24" i="1"/>
  <c r="L24" i="1"/>
  <c r="K24" i="1"/>
  <c r="J24" i="1"/>
  <c r="I24" i="1"/>
  <c r="H24" i="1"/>
  <c r="G24" i="1"/>
  <c r="F24" i="1"/>
  <c r="X20" i="1"/>
  <c r="W20" i="1"/>
  <c r="U20" i="1"/>
  <c r="S20" i="1"/>
  <c r="R20" i="1"/>
  <c r="Q20" i="1"/>
  <c r="P20" i="1"/>
  <c r="O20" i="1"/>
  <c r="N20" i="1"/>
  <c r="L20" i="1"/>
  <c r="J20" i="1"/>
  <c r="I20" i="1"/>
  <c r="H20" i="1"/>
  <c r="G20" i="1"/>
  <c r="F20" i="1"/>
  <c r="X17" i="1"/>
  <c r="W17" i="1"/>
  <c r="U17" i="1"/>
  <c r="S17" i="1"/>
  <c r="R17" i="1"/>
  <c r="Q17" i="1"/>
  <c r="P17" i="1"/>
  <c r="O17" i="1"/>
  <c r="N17" i="1"/>
  <c r="L17" i="1"/>
  <c r="J17" i="1"/>
  <c r="I17" i="1"/>
  <c r="H17" i="1"/>
  <c r="G17" i="1"/>
  <c r="F17" i="1"/>
  <c r="Q132" i="1" l="1"/>
  <c r="T132" i="1" s="1"/>
</calcChain>
</file>

<file path=xl/sharedStrings.xml><?xml version="1.0" encoding="utf-8"?>
<sst xmlns="http://schemas.openxmlformats.org/spreadsheetml/2006/main" count="686" uniqueCount="301">
  <si>
    <t>UNIVERSIDAD POLITECNICA DE MADRID</t>
  </si>
  <si>
    <t>Etiqueta</t>
  </si>
  <si>
    <t>Entidad</t>
  </si>
  <si>
    <t>Saldo 31/12 Eje. Ant.</t>
  </si>
  <si>
    <t>Amort. Acum. 31/12 Eje. Ant.</t>
  </si>
  <si>
    <t>Amort. Acum. Bajas Eje. Ant.</t>
  </si>
  <si>
    <t>Altas ejercicio</t>
  </si>
  <si>
    <t>Amortización ejercicio</t>
  </si>
  <si>
    <t>Atrasos amortización</t>
  </si>
  <si>
    <t>% Amort. Realizado</t>
  </si>
  <si>
    <t>Amort. Acum. 31/12</t>
  </si>
  <si>
    <t>Bajas ejercicio</t>
  </si>
  <si>
    <t>Amort. Acum. Bajas ejerc.</t>
  </si>
  <si>
    <t>Reincoporaciones</t>
  </si>
  <si>
    <t>Amort. Acum. Reinc.</t>
  </si>
  <si>
    <t>VNC Ejerc. Actual</t>
  </si>
  <si>
    <t>Saldo 31/12</t>
  </si>
  <si>
    <t>No amortizable</t>
  </si>
  <si>
    <t>Diferencia cambio estado</t>
  </si>
  <si>
    <t>Just. Gto. Elemento</t>
  </si>
  <si>
    <t>Just. Gtos. Mejoras</t>
  </si>
  <si>
    <t>000101</t>
  </si>
  <si>
    <t>Edificio</t>
  </si>
  <si>
    <t>000201</t>
  </si>
  <si>
    <t>000301</t>
  </si>
  <si>
    <t>000501</t>
  </si>
  <si>
    <t>000502</t>
  </si>
  <si>
    <t>030101</t>
  </si>
  <si>
    <t>030102</t>
  </si>
  <si>
    <t>030103</t>
  </si>
  <si>
    <t>040101</t>
  </si>
  <si>
    <t>040102</t>
  </si>
  <si>
    <t>040103</t>
  </si>
  <si>
    <t>050101</t>
  </si>
  <si>
    <t>2014/000000027055,2014/000000030172,2014/000000032878,2014/000000039931,2014/000000042275</t>
  </si>
  <si>
    <t>050102</t>
  </si>
  <si>
    <t>050103</t>
  </si>
  <si>
    <t>050104</t>
  </si>
  <si>
    <t>050105</t>
  </si>
  <si>
    <t>050106</t>
  </si>
  <si>
    <t>050107</t>
  </si>
  <si>
    <t>050108</t>
  </si>
  <si>
    <t>050109</t>
  </si>
  <si>
    <t>050110</t>
  </si>
  <si>
    <t>050111</t>
  </si>
  <si>
    <t>050201</t>
  </si>
  <si>
    <t>050202</t>
  </si>
  <si>
    <t>060101</t>
  </si>
  <si>
    <t>060102</t>
  </si>
  <si>
    <t>2014/000000002749</t>
  </si>
  <si>
    <t>060103</t>
  </si>
  <si>
    <t>060201</t>
  </si>
  <si>
    <t>060301</t>
  </si>
  <si>
    <t>060401</t>
  </si>
  <si>
    <t>080101</t>
  </si>
  <si>
    <t>090101</t>
  </si>
  <si>
    <t>090102</t>
  </si>
  <si>
    <t>090103</t>
  </si>
  <si>
    <t>090104</t>
  </si>
  <si>
    <t>090105</t>
  </si>
  <si>
    <t>100101</t>
  </si>
  <si>
    <t>100102</t>
  </si>
  <si>
    <t>100103</t>
  </si>
  <si>
    <t>100104</t>
  </si>
  <si>
    <t>100105</t>
  </si>
  <si>
    <t>100106</t>
  </si>
  <si>
    <t>110101</t>
  </si>
  <si>
    <t>110102</t>
  </si>
  <si>
    <t>130101</t>
  </si>
  <si>
    <t>130102</t>
  </si>
  <si>
    <t>130103</t>
  </si>
  <si>
    <t>130104</t>
  </si>
  <si>
    <t>130105</t>
  </si>
  <si>
    <t>130106</t>
  </si>
  <si>
    <t>130107</t>
  </si>
  <si>
    <t>130108</t>
  </si>
  <si>
    <t>130109</t>
  </si>
  <si>
    <t>130110</t>
  </si>
  <si>
    <t>130111</t>
  </si>
  <si>
    <t>130112</t>
  </si>
  <si>
    <t>130113</t>
  </si>
  <si>
    <t>130114</t>
  </si>
  <si>
    <t>130115</t>
  </si>
  <si>
    <t>130116</t>
  </si>
  <si>
    <t>130117</t>
  </si>
  <si>
    <t>130118</t>
  </si>
  <si>
    <t>130119</t>
  </si>
  <si>
    <t>130120</t>
  </si>
  <si>
    <t>130121</t>
  </si>
  <si>
    <t>130122</t>
  </si>
  <si>
    <t>140101</t>
  </si>
  <si>
    <t>2010/000000013712,2010/000000018186,2010/000000022995,2010/000000035225</t>
  </si>
  <si>
    <t>140102</t>
  </si>
  <si>
    <t>140103</t>
  </si>
  <si>
    <t>140104</t>
  </si>
  <si>
    <t>140105</t>
  </si>
  <si>
    <t>140106</t>
  </si>
  <si>
    <t>150101</t>
  </si>
  <si>
    <t>150102</t>
  </si>
  <si>
    <t>150103</t>
  </si>
  <si>
    <t>150104</t>
  </si>
  <si>
    <t>150105</t>
  </si>
  <si>
    <t>150106</t>
  </si>
  <si>
    <t>150107</t>
  </si>
  <si>
    <t>150108</t>
  </si>
  <si>
    <t>150109</t>
  </si>
  <si>
    <t>150201</t>
  </si>
  <si>
    <t>150202</t>
  </si>
  <si>
    <t>150203</t>
  </si>
  <si>
    <t>150204</t>
  </si>
  <si>
    <t>150205</t>
  </si>
  <si>
    <t>150206</t>
  </si>
  <si>
    <t>150207</t>
  </si>
  <si>
    <t>150208</t>
  </si>
  <si>
    <t>150209</t>
  </si>
  <si>
    <t>150210</t>
  </si>
  <si>
    <t>150211</t>
  </si>
  <si>
    <t>150212</t>
  </si>
  <si>
    <t>150213</t>
  </si>
  <si>
    <t>150214</t>
  </si>
  <si>
    <t>150215</t>
  </si>
  <si>
    <t>150301</t>
  </si>
  <si>
    <t>150302</t>
  </si>
  <si>
    <t>150303</t>
  </si>
  <si>
    <t>150304</t>
  </si>
  <si>
    <t>150305</t>
  </si>
  <si>
    <t>150306</t>
  </si>
  <si>
    <t>150307</t>
  </si>
  <si>
    <t>230059</t>
  </si>
  <si>
    <t>230061</t>
  </si>
  <si>
    <t>230063</t>
  </si>
  <si>
    <t>230094</t>
  </si>
  <si>
    <t>2010/000000021397,2010/000000028140,2010/000000048872,2010/000000051538,2010/000000058180,2010/000000059829,2010/000000059833,2010/000000067857</t>
  </si>
  <si>
    <t>360101</t>
  </si>
  <si>
    <t>370101</t>
  </si>
  <si>
    <t>540101</t>
  </si>
  <si>
    <t>540102</t>
  </si>
  <si>
    <t>560101</t>
  </si>
  <si>
    <t>560102</t>
  </si>
  <si>
    <t>560103</t>
  </si>
  <si>
    <t>600101</t>
  </si>
  <si>
    <t>600102</t>
  </si>
  <si>
    <t>620101</t>
  </si>
  <si>
    <t>2012/000000072883,2012/000000073049,2012/000000073050</t>
  </si>
  <si>
    <t>890101</t>
  </si>
  <si>
    <t>900101</t>
  </si>
  <si>
    <t>920101</t>
  </si>
  <si>
    <t>930101</t>
  </si>
  <si>
    <t>930102</t>
  </si>
  <si>
    <t>930201</t>
  </si>
  <si>
    <t>950101</t>
  </si>
  <si>
    <t>2011/000000003753</t>
  </si>
  <si>
    <t>960101</t>
  </si>
  <si>
    <t>970101</t>
  </si>
  <si>
    <t>980101</t>
  </si>
  <si>
    <t>990101</t>
  </si>
  <si>
    <t>Total</t>
  </si>
  <si>
    <t>000101 RECTORADO- EDIFICIO A</t>
  </si>
  <si>
    <t>DEMANIAL</t>
  </si>
  <si>
    <t>TITULARIDAD</t>
  </si>
  <si>
    <t>000201 RECTORADO - EDIFICIO B</t>
  </si>
  <si>
    <t>000301 RECTORADO - EDIFICIO C</t>
  </si>
  <si>
    <t xml:space="preserve">000501 RESIDENCIA LUCAS OLAZABAL - EDIFICIO 1 (ANTIGUO 000102) </t>
  </si>
  <si>
    <t>000502 RESIDENCIA LUCAS OLAZABAL - EDIFICIO 2 (ANTIGUO 000103)</t>
  </si>
  <si>
    <t>030101 ETS  ARQUITECTURA - EDIFICIO 1</t>
  </si>
  <si>
    <t>030102 ETS  ARQUITECTURA - EDIFICIO 2</t>
  </si>
  <si>
    <t>030103 ETS  ARQUITECTURA - EDIFICIO 3 - PUERTA LATINA</t>
  </si>
  <si>
    <t>040101 ETSI  CAMINOS, CANALES Y P. - EDIFICIO 1 PRINCIPAL</t>
  </si>
  <si>
    <t>050101 ETSI  INDUSTRIALES - EDIFICIO 1 - ESCUELA SUPERIOR</t>
  </si>
  <si>
    <t>ADSCRIPCIÓN</t>
  </si>
  <si>
    <t>050102 ETSI INDUSTRIALES - EDIFICIO 2 - LAB. TECNOLOGÍA QUÍMICA</t>
  </si>
  <si>
    <t>050103 ETSI INDUSTRIALES - EDIFICIO 3 - LABORATORIO HIDRÁULICA</t>
  </si>
  <si>
    <t>050104 ETSI INDUSTRIALES - EDIFICIO 4 - L. TECNOLOGÍA Y FÍSICA NUCLEAR</t>
  </si>
  <si>
    <t>050105 ETSI INDUSTRIALES - EDIFICIO 5 - LABORATORIO DE AUTOMÁTICA</t>
  </si>
  <si>
    <t>050106 ETSI INDUSTRIALES - EDIFICIO 6 - GIMNASIO</t>
  </si>
  <si>
    <t>050107 ETSI INDUSTRIALES - EDIFICIO 7 - LABORATORIO CENTRAL</t>
  </si>
  <si>
    <t>050108 ETSI INDUSTRIALES - EDIFICIO 8 - CITEF</t>
  </si>
  <si>
    <t>050109 ETSI INDUSTRIALES - EDIFICIO 9 - VESTUARIOS</t>
  </si>
  <si>
    <t>050110 ETSI INDUSTRIALES - EDIFICIO 10 - CEMIM</t>
  </si>
  <si>
    <t>050111 ETSI INDUSTRIALES  - EDIFICIO 11 - FRONTÓN</t>
  </si>
  <si>
    <t>050201 INSIA - EDIFICIO 1-</t>
  </si>
  <si>
    <t>TITULARIDAD SUELO</t>
  </si>
  <si>
    <t>050202 INSIA - EDIFICIO 2</t>
  </si>
  <si>
    <t>060101 ETSI MINAS Y ENERGÍA - EDIFICIO 1</t>
  </si>
  <si>
    <t>060102 ETSI MINAS Y ENERGIA - EDIFICIO 2</t>
  </si>
  <si>
    <t>060103 ETSI MINAS Y ENERGIA - EDIFICIO 3</t>
  </si>
  <si>
    <t>060201 ETSI MINAS Y ENERGIA - EDIFICIO  ALENZA (I)</t>
  </si>
  <si>
    <t xml:space="preserve">060301  ETSI MINAS Y ENERGIA - EDIFICIO  ALENZA-ARRENDAMIENTO FINANCIERO </t>
  </si>
  <si>
    <t>ARRENDAMIENTO FINANCIERO</t>
  </si>
  <si>
    <t>060401  ETSI MINAS Y ENERGIA - EDIFICIO  ALENZA (II)</t>
  </si>
  <si>
    <t>080101 ETSI NAVALES - EDIFICIO 1</t>
  </si>
  <si>
    <t>090101 ETSI TELECOMUNICACIÓN - EDIFICIO 1 - EDIFICIO PRINCIPAL</t>
  </si>
  <si>
    <t>090102 ETSI TELECOMUNICACION - EDIFICIO 2 - EDIFICIO B</t>
  </si>
  <si>
    <t>090103 ETSI TELECOMUNICACION - EDIFICIO 3 - EDIFICIO C</t>
  </si>
  <si>
    <t>090104 ETSI TELECOMUNICACION - EDIFICIO 4 - EDIFICIO D BIBLIOTECA ORIG</t>
  </si>
  <si>
    <t>090105 ETSI TELECOMUNICACION - EDIFICIO 5 - EDIFICIO D AMPLIACION BIBLIOTECA</t>
  </si>
  <si>
    <t>100101 ETSI INFORMÁTICOS - EDIFICIO 1</t>
  </si>
  <si>
    <t>100102 ETSI INFORMATICOS - EDIFICIO 2</t>
  </si>
  <si>
    <t>100103 ETSI INFORMATICOS - EDIFICIO 3</t>
  </si>
  <si>
    <t>100104 ETSI INFORMATICOS - EDIFICIO 4</t>
  </si>
  <si>
    <t>100105 ETSI INFORMATICOS - EDIFICIO 5</t>
  </si>
  <si>
    <t>100106 ETSI INFORMATICOS - EDIFICIO 6</t>
  </si>
  <si>
    <t xml:space="preserve">110101 CAIT - EDIFICIO 1 </t>
  </si>
  <si>
    <t xml:space="preserve">110102 CAIT - EDIFICIO 2 </t>
  </si>
  <si>
    <t>130101 ETSI MONTES, FORESTAL Y DEL MEDIO NATURAL (ANTIGUO 550101) - EDIFICIO 1</t>
  </si>
  <si>
    <t>130102 ETSI MONTES, FORESTAL Y DEL MEDIO NATURAL (ANTIGUO 550102) - EDIFICIO 2</t>
  </si>
  <si>
    <t>130103 ETSI MONTES, FORESTAL Y DEL MEDIO NATURAL (ANTIGUO 550103) - EDIFICIO 3</t>
  </si>
  <si>
    <t>130104 ETSI MONTES, FORESTAL Y DEL MEDIO NATURAL (ANTIGUO 070101) - EDIFICIO 4</t>
  </si>
  <si>
    <t>130105 ETSI MONTES, FORESTAL Y DEL MEDIO NATURAL (ANTIGUO 070102) - EDIFICIO 5</t>
  </si>
  <si>
    <t>130106 ETSI MONTES, FORESTAL Y DEL MEDIO NATURAL (ANTIGUO 070103) - EDIFICIO 6</t>
  </si>
  <si>
    <t>130107 ETSI MONTES, FORESTAL Y DEL MEDIO NATURAL (ANTIGUO 070104) - EDIFICIO 7</t>
  </si>
  <si>
    <t>130108 ETSI MONTES, FORESTAL Y DEL MEDIO NATURAL (ANTIGUO 070105) - EDIFICIO 8</t>
  </si>
  <si>
    <t>130109 ETSI MONTES, FORESTAL Y DEL MEDIO NATURAL (ANTIGUO 070106) - EDIFICIO 9</t>
  </si>
  <si>
    <t>130110 ETSI MONTES, FORESTAL Y DEL MEDIO NATURAL (ANTIGUO 070107) - EDIFICIO 10</t>
  </si>
  <si>
    <t>130111 ETSI MONTES, FORESTAL Y DEL MEDIO NATURAL (ANTIGUO 070108) - EDIFICIO 11</t>
  </si>
  <si>
    <t>130112 ETSI MONTES, FORESTAL Y DEL MEDIO NATURAL (ANTIGUO 070109) - EDIFICIO 12</t>
  </si>
  <si>
    <t>130113 ETSI MONTES, FORESTAL Y DEL MEDIO NATURAL (ANTIGUO 070110) - EDIFICIO 13</t>
  </si>
  <si>
    <t>130114 ETSI MONTES, FORESTAL Y DEL MEDIO NATURAL (ANTIGUO 070111) - EDIFICIO 14</t>
  </si>
  <si>
    <t>130115 ETSI MONTES, FORESTAL Y DEL MEDIO NATURAL (ANTIGUO 070112) - EDIFICIO 15</t>
  </si>
  <si>
    <t>130116 ETSI MONTES, FORESTAL Y DEL MEDIO NATURAL (ANTIGUO 070113) - EDIFICIO 16</t>
  </si>
  <si>
    <t>130117 ETSI MONTES, FORESTAL Y DEL MEDIO NATURAL(ANTIGUO  070114) - EDIFICIO 17</t>
  </si>
  <si>
    <t>130118 ETSI MONTES, FORESTAL Y DEL MEDIO NATURAL (ANTIGUO 070115) - EDIFICIO 18</t>
  </si>
  <si>
    <t>130119 ETSI MONTES, FORESTAL Y DEL MEDIO NATURAL (ANTIGUO 070116) - EDIFICIO 19</t>
  </si>
  <si>
    <t>130120 ETSI MONTES, FORESTAL Y DEL MEDIO NATURAL (ANTIGUO 070117) - EDIFICIO 20</t>
  </si>
  <si>
    <t>130121 ETSI MONTES, FORESTAL Y DEL MEDIO NATURAL (ANTIGUO 070118) - EDIFICIO 21</t>
  </si>
  <si>
    <t>130122 ETSI MONTES, FORESTAL Y DEL MEDIO NATURAL (ANTIGUO 070119) - EDIFICIO 22</t>
  </si>
  <si>
    <t>140101 ETSI AERONAUTICA Y DEL ESPACIO (ANTIGUO 010101)- EDIFICIO 1</t>
  </si>
  <si>
    <t>140102 ETSI AERONAUTICA Y DEL ESPACIO (ANTIGUO 510101)- EDIFICIO 2</t>
  </si>
  <si>
    <t>140103 ETSI AERONAUTICA Y DEL ESPACIO (ANTIGUO 010102)- EDIFICIO 3</t>
  </si>
  <si>
    <t>140104 ETSI AERONAUTICA Y DEL ESPACIO (ANTIGUO 010103)- EDIFICIO 4</t>
  </si>
  <si>
    <t>140105 ETSI AERONAUTICA Y DEL ESPACIO (ANTIGUO 510102)- EDIFICIO 5</t>
  </si>
  <si>
    <t>140106 ETSI AERONAUTICA Y DEL ESPACIO (ANTIGUO 510103)- EDIFICIO 6</t>
  </si>
  <si>
    <t>150101 ETSIAA Y DE BIOSISTEMAS (ANTIGUO 020101) -  EDIFICIO 1</t>
  </si>
  <si>
    <t>150102 ETSIAA Y DE BIOSISTEMAS (ANTIGUIO 520101) - EDIFICIO 2</t>
  </si>
  <si>
    <t>150103 ETSIAA Y DE BIOSISTEMAS (ANTIGUO 520102) - EDIFICIO 3</t>
  </si>
  <si>
    <t>150104 ETSIAA Y DE BIOSISTEMAS (ANTIGUO 520103) - EDIFICIO 4</t>
  </si>
  <si>
    <t>150105 ETSIAA Y DE BIOSISTEMAS (ANTIGUO 520104)  - EDIFICIO 5</t>
  </si>
  <si>
    <t>150106 ETSIAA Y DE BIOSISTEMAS (ANTIGUO 020102) - EDIFICIO 6</t>
  </si>
  <si>
    <t>150107 ETSIAA Y DE BIOSISTEMAS (ANTIGUO 020103) - EDIFICIO 7</t>
  </si>
  <si>
    <t>150108 ETSIAA Y DE BIOSISTEMAS (ANTIGUO 020104) - EDIFICIO 8</t>
  </si>
  <si>
    <t>150109 ETSIAA Y DE BIOSISTEMAS (ANTIGUO 020105) - EDIFICIO 9</t>
  </si>
  <si>
    <t>150201 ETSIAA Y DE BIOSISTEMAS (ANTIGUO 020201) - CAMPO NORTE - EDIFICIO 1</t>
  </si>
  <si>
    <t>150202 ETSIAA Y DE BIOSISTEMAS (ANTIGUO 020202)  - CAMPO NORTE - EDIFICIO 2</t>
  </si>
  <si>
    <t>150203 ETSIAA Y DE BIOSISTEMAS (ANTIGUO 020203) - CAMPO NORTE - EDIFICIO 3</t>
  </si>
  <si>
    <t>150204 ETSIAA Y DE BIOSISTEMAS (ANTIGUO 020204)- CAMPO NORTE - EDIFICIO  4</t>
  </si>
  <si>
    <t>150205 ETSIAA Y DE BIOSISTEMAS (ANTIGUO 020205)  - CAMPO NORTE - EDIFICIO  5</t>
  </si>
  <si>
    <t>150206 ETSIAA Y DE BIOSISTEMAS (ANTIGUO 020206) - CAMPO NORTE - EDIFICIO 6</t>
  </si>
  <si>
    <t>150207 ETSIAA Y DE BIOSISTEMAS (ANTIGUO 020207)  - CAMPO NORTE - EDIFICIO 7</t>
  </si>
  <si>
    <t>150208 ETSIAA Y DE BIOSISTEMAS (ANTIGUO 020208) - CAMPO NORTE - EDIFICIO 8</t>
  </si>
  <si>
    <t>150209 ETSIAA Y DE BIOSISTEMAS (ANTIGUO 020209)  - CAMPO NORTE - EDIFICIO 9</t>
  </si>
  <si>
    <t>150210 ETSIAA Y DE BIOSISTEMAS (ANTIGUO 020210)  - CAMPO NORTE - EDIFICIO 10</t>
  </si>
  <si>
    <t>150211 ETSIAA Y DE BIOSISTEMAS (ANTIGUO 020211)  - CAMPO NORTE - EDIFICIO 11</t>
  </si>
  <si>
    <t>150212 ETSIAA Y DE BIOSISTEMAS (ANTIGUO 020212) - CAMPO NORTE - EDIFICIO 12</t>
  </si>
  <si>
    <t>150213 ETSIAA Y DE BIOSISTEMAS (ANTIGUO 020213) - CAMPO NORTE - EDIFICIO 13</t>
  </si>
  <si>
    <t>150214 ETSIAA Y DE BIOSISTEMAS (ANTIGUO 020214) - CAMPO NORTE - EDIFICIO 14</t>
  </si>
  <si>
    <t>150215 ETSIAA Y DE BIOSISTEMAS - CAMPO NORTE - EDIFICIO 15</t>
  </si>
  <si>
    <t>150301 ETSIAA Y DE BIOSISTEMAS (ANTIGUO 020301) - CAMPO SUR - EDIFICIO 1</t>
  </si>
  <si>
    <t>150302 ETSIAA Y DE BIOSISTEMAS (ANTIGUO 020302) - CAMPO SUR - EDIFICIO 2</t>
  </si>
  <si>
    <t>150303 ETSIAA Y DE BIOSISTEMAS (ANTIGUO 020303) - CAMPO SUR - EDIFICIO 3</t>
  </si>
  <si>
    <t>150304 ETSIAA Y DE BIOSISTEMAS (ANTIGUO 020304)  - CAMPO SUR - EDIFICIO 4</t>
  </si>
  <si>
    <t>150305 ETSIAA Y DE BIOSISTEMAS (ANTIGUO 020305) - CAMPO SUR - EDIFICIO 5</t>
  </si>
  <si>
    <t>150306 ETSIAA Y DE BIOSISTEMAS (ANTIGUO 020306) - CAMPO SUR - EDIFICIO 6</t>
  </si>
  <si>
    <t>150307 ETSIAA Y DE BIOSISTEMAS (ANTIGUO 020307) - CAMPO SUR - EDIFICIO 7</t>
  </si>
  <si>
    <t>230059 ETS INGENIERIA Y SISTEMAS DE TELECOMUNICACIÓN - EDIFICIO 1</t>
  </si>
  <si>
    <t>230061 ETS INGENIERIA DE SISTEMAS INFORMÁTICOS - EDIFICIO 1</t>
  </si>
  <si>
    <t>230063 CAFETERIA Y ZONAS COMUNES-E.C.- CAMPUS SUR - EDIFICIO 1</t>
  </si>
  <si>
    <t>230094 CSDM- CENTRO SUPERIOR DE DISEÑO DE MODA - EDIFICIO 1</t>
  </si>
  <si>
    <t xml:space="preserve">360101 CEDINT-CESVIMA EDIFICIO 1 </t>
  </si>
  <si>
    <t>370101 CBGP-CENTRO DE BIOTECNOLOGÍA Y GENÓMICA DE PLANTAS-</t>
  </si>
  <si>
    <t>ARRENDAMIENTO CON OPCIÓN DE COMPRA</t>
  </si>
  <si>
    <t>540101 ETS DE EDIFICACIÓN - EDIFICIO 1</t>
  </si>
  <si>
    <t>540102 ETS DE EDIFICACION - EDIFICIO 2</t>
  </si>
  <si>
    <t>560101 ETS INGENIERIA Y D. INDUSTRIAL - EDIFICIO 1</t>
  </si>
  <si>
    <t>560102 ETS INGENIERIA Y DISEÑO INDUSTRIAL - EDIFICIO 2</t>
  </si>
  <si>
    <t>560103 ETS INGENIERIA Y DISEÑO INDUSTRIAL - EDIFICIO 3</t>
  </si>
  <si>
    <t>600101 ETSI TOPOGRAFIA, GEOD. Y CARTOG. - EDIFICIO 1</t>
  </si>
  <si>
    <t>600102 ETSI TOPOGRAFIA, GEOD. Y CARTOG. - EDIFICIO 2</t>
  </si>
  <si>
    <t>620101 BIBLIOTECA CAMPUS SUR - EDIFICIO 1</t>
  </si>
  <si>
    <t>890101 VIVIENDA  C/ JUAN RAMON JIMENEZ - EDIFICIO 1</t>
  </si>
  <si>
    <t>PATRIMONIAL</t>
  </si>
  <si>
    <t>PROPIEDAD</t>
  </si>
  <si>
    <t>900101 EDIFICIO ARBOLEDA -CCP - EDIFICIO 1</t>
  </si>
  <si>
    <t>920101 POLIDEPORTIVO CAMPUS SUR - EDIFICIO 1</t>
  </si>
  <si>
    <t>930101 FAC.CC.ACT.FIS. Y DEPORTE - EDIFICIO 1 DOCENTE</t>
  </si>
  <si>
    <t>930102 FAC.CC.ACT.FIS. Y DEPORTE - EDIFICIO 2 DOCENTE</t>
  </si>
  <si>
    <t>930201 FAC.CC.ACT.FIS. Y DEPORTE - EDIF. 3 SOCIAL - EDIFICIO 1</t>
  </si>
  <si>
    <t>950101 LABORATORIO DE CULTIVO DE PLANTAS - EDIFICIO 1</t>
  </si>
  <si>
    <t>960101 FACULTAD DE  OPTICA - EDIFICIO 1</t>
  </si>
  <si>
    <t>970101 A. VILLAAMIL - EDIFICIO 1</t>
  </si>
  <si>
    <t>980101 POLIDEPORTIVO CAMPUS MONTEGANCEDO - EDIFICIO 1</t>
  </si>
  <si>
    <t>990101 CIDA- CENTRO INVES.Y DESAR. AEROESPAC. - EDIFICIO 1</t>
  </si>
  <si>
    <t>DESCRIPCIÓN</t>
  </si>
  <si>
    <t>CALIFICACIÓN JURÍDICA</t>
  </si>
  <si>
    <t>DERECHO</t>
  </si>
  <si>
    <t>Subcuenta: 2.1.1.1 Construcciones ("total agregados" del informe de auditoría)</t>
  </si>
  <si>
    <t>040102 ETSI  CAMINOS, CANALES Y P. - SEDE RETIRO -  EDIFICIO 1</t>
  </si>
  <si>
    <t>040103 ETSI  CAMINOS, CANALES Y P. - SEDE RETIRO -  EDIFICIO 2</t>
  </si>
  <si>
    <t>TITULARIDAD (CONCESIÓN)</t>
  </si>
  <si>
    <t>TOTAL</t>
  </si>
  <si>
    <t>Ajustes negativos  en la amortización acumulada por cambios de valoración</t>
  </si>
  <si>
    <t>EDIFICIOS -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</si>
</sst>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</font>
    <font>
      <sz val="8"/>
      <color theme="1"/>
      <name val="Arial"/>
    </font>
    <font>
      <b/>
      <sz val="14"/>
      <color theme="1"/>
      <name val="Calibri"/>
    </font>
    <font>
      <i/>
      <sz val="16"/>
      <color rgb="FF7F7F7F"/>
      <name val="Calibri"/>
    </font>
    <font>
      <b/>
      <sz val="7"/>
      <color rgb="FFFFFFFF"/>
      <name val="Calibri"/>
    </font>
    <font>
      <sz val="6"/>
      <color theme="1"/>
      <name val="Calibri"/>
    </font>
    <font>
      <b/>
      <sz val="6"/>
      <color rgb="FFFFFFFF"/>
      <name val="Calibri"/>
    </font>
    <font>
      <sz val="8"/>
      <name val="Arial"/>
      <family val="2"/>
    </font>
    <font>
      <sz val="6"/>
      <color theme="1"/>
      <name val="Calibri"/>
      <family val="2"/>
    </font>
    <font>
      <sz val="6"/>
      <name val="Calibri"/>
      <family val="2"/>
    </font>
    <font>
      <b/>
      <sz val="7"/>
      <color rgb="FFFFFFFF"/>
      <name val="Calibri"/>
      <family val="2"/>
    </font>
    <font>
      <b/>
      <sz val="10"/>
      <color rgb="FFFFFFFF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65BD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 inden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5" fillId="3" borderId="8" xfId="0" applyNumberFormat="1" applyFont="1" applyFill="1" applyBorder="1" applyAlignment="1">
      <alignment horizontal="right" vertical="center" wrapText="1"/>
    </xf>
    <xf numFmtId="4" fontId="5" fillId="3" borderId="9" xfId="0" applyNumberFormat="1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right" vertical="center" wrapText="1"/>
    </xf>
    <xf numFmtId="0" fontId="0" fillId="3" borderId="8" xfId="0" applyFill="1" applyBorder="1" applyAlignment="1">
      <alignment horizontal="right" vertical="center" wrapText="1"/>
    </xf>
    <xf numFmtId="0" fontId="0" fillId="3" borderId="9" xfId="0" applyFill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4" fontId="0" fillId="0" borderId="0" xfId="0" applyNumberFormat="1"/>
    <xf numFmtId="0" fontId="5" fillId="0" borderId="1" xfId="0" applyFont="1" applyBorder="1" applyAlignment="1">
      <alignment horizontal="righ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4" fontId="5" fillId="3" borderId="8" xfId="0" applyNumberFormat="1" applyFont="1" applyFill="1" applyBorder="1" applyAlignment="1">
      <alignment horizontal="right" vertical="center" wrapText="1"/>
    </xf>
    <xf numFmtId="4" fontId="5" fillId="3" borderId="9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3" borderId="8" xfId="0" applyNumberFormat="1" applyFont="1" applyFill="1" applyBorder="1" applyAlignment="1">
      <alignment vertical="center" wrapText="1"/>
    </xf>
    <xf numFmtId="4" fontId="5" fillId="3" borderId="9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 indent="1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center" indent="1"/>
    </xf>
    <xf numFmtId="0" fontId="3" fillId="0" borderId="0" xfId="0" applyFont="1" applyAlignment="1">
      <alignment horizontal="left" inden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33450" cy="73342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84"/>
  <sheetViews>
    <sheetView showGridLines="0" tabSelected="1" zoomScaleNormal="100" workbookViewId="0">
      <selection activeCell="N177" sqref="N177"/>
    </sheetView>
  </sheetViews>
  <sheetFormatPr baseColWidth="10" defaultColWidth="9.140625" defaultRowHeight="15" x14ac:dyDescent="0.25"/>
  <cols>
    <col min="1" max="1" width="8.42578125" customWidth="1"/>
    <col min="2" max="2" width="7.5703125" customWidth="1"/>
    <col min="3" max="3" width="52.28515625" style="7" customWidth="1"/>
    <col min="4" max="4" width="14.42578125" style="8" customWidth="1"/>
    <col min="5" max="5" width="21.140625" style="8" customWidth="1"/>
    <col min="6" max="6" width="12.28515625" customWidth="1"/>
    <col min="7" max="7" width="14.5703125" customWidth="1"/>
    <col min="8" max="8" width="14" customWidth="1"/>
    <col min="9" max="9" width="15.28515625" customWidth="1"/>
    <col min="10" max="10" width="7.85546875" customWidth="1"/>
    <col min="11" max="11" width="3.85546875" customWidth="1"/>
    <col min="12" max="12" width="10.5703125" customWidth="1"/>
    <col min="13" max="13" width="8.7109375" customWidth="1"/>
    <col min="14" max="14" width="13.42578125" customWidth="1"/>
    <col min="15" max="15" width="9.140625" customWidth="1"/>
    <col min="16" max="16" width="0.7109375" customWidth="1"/>
    <col min="17" max="17" width="10.7109375" customWidth="1"/>
    <col min="18" max="18" width="8.28515625" customWidth="1"/>
    <col min="19" max="19" width="3.140625" customWidth="1"/>
    <col min="20" max="20" width="7.28515625" customWidth="1"/>
    <col min="21" max="21" width="14.5703125" customWidth="1"/>
    <col min="22" max="22" width="16.28515625" customWidth="1"/>
    <col min="23" max="23" width="11.140625" customWidth="1"/>
    <col min="24" max="24" width="7.5703125" customWidth="1"/>
    <col min="25" max="25" width="8.7109375" customWidth="1"/>
    <col min="26" max="26" width="6.140625" customWidth="1"/>
    <col min="27" max="27" width="14.85546875" customWidth="1"/>
    <col min="28" max="28" width="23.140625" customWidth="1"/>
  </cols>
  <sheetData>
    <row r="1" spans="1:28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</row>
    <row r="6" spans="1:28" x14ac:dyDescent="0.25">
      <c r="C6"/>
      <c r="D6"/>
      <c r="E6"/>
    </row>
    <row r="7" spans="1:28" ht="18.75" x14ac:dyDescent="0.3">
      <c r="A7" s="35" t="s">
        <v>300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</row>
    <row r="8" spans="1:28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</row>
    <row r="9" spans="1:28" ht="18.75" x14ac:dyDescent="0.3">
      <c r="A9" s="1"/>
      <c r="B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</row>
    <row r="11" spans="1:28" ht="21" x14ac:dyDescent="0.35">
      <c r="A11" s="36" t="s">
        <v>294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</row>
    <row r="12" spans="1:28" x14ac:dyDescent="0.25">
      <c r="A12" s="37" t="s">
        <v>1</v>
      </c>
      <c r="B12" s="37" t="s">
        <v>2</v>
      </c>
      <c r="C12" s="49" t="s">
        <v>291</v>
      </c>
      <c r="D12" s="49" t="s">
        <v>292</v>
      </c>
      <c r="E12" s="49" t="s">
        <v>293</v>
      </c>
      <c r="F12" s="37" t="s">
        <v>3</v>
      </c>
      <c r="G12" s="37" t="s">
        <v>4</v>
      </c>
      <c r="H12" s="37" t="s">
        <v>5</v>
      </c>
      <c r="I12" s="37" t="s">
        <v>6</v>
      </c>
      <c r="J12" s="39" t="s">
        <v>7</v>
      </c>
      <c r="K12" s="40"/>
      <c r="L12" s="37" t="s">
        <v>8</v>
      </c>
      <c r="M12" s="37" t="s">
        <v>9</v>
      </c>
      <c r="N12" s="37" t="s">
        <v>10</v>
      </c>
      <c r="O12" s="37" t="s">
        <v>11</v>
      </c>
      <c r="P12" s="39" t="s">
        <v>12</v>
      </c>
      <c r="Q12" s="40"/>
      <c r="R12" s="37" t="s">
        <v>13</v>
      </c>
      <c r="S12" s="39" t="s">
        <v>14</v>
      </c>
      <c r="T12" s="40"/>
      <c r="U12" s="37" t="s">
        <v>15</v>
      </c>
      <c r="V12" s="37" t="s">
        <v>16</v>
      </c>
      <c r="W12" s="37" t="s">
        <v>17</v>
      </c>
      <c r="X12" s="37" t="s">
        <v>18</v>
      </c>
      <c r="Y12" s="37" t="s">
        <v>19</v>
      </c>
      <c r="Z12" s="39" t="s">
        <v>20</v>
      </c>
      <c r="AA12" s="40"/>
      <c r="AB12" s="24" t="s">
        <v>299</v>
      </c>
    </row>
    <row r="13" spans="1:28" ht="29.25" customHeight="1" x14ac:dyDescent="0.25">
      <c r="A13" s="38"/>
      <c r="B13" s="38"/>
      <c r="C13" s="50"/>
      <c r="D13" s="50"/>
      <c r="E13" s="50"/>
      <c r="F13" s="38"/>
      <c r="G13" s="38"/>
      <c r="H13" s="38"/>
      <c r="I13" s="38"/>
      <c r="J13" s="41"/>
      <c r="K13" s="42"/>
      <c r="L13" s="38"/>
      <c r="M13" s="38"/>
      <c r="N13" s="38"/>
      <c r="O13" s="38"/>
      <c r="P13" s="41"/>
      <c r="Q13" s="42"/>
      <c r="R13" s="38"/>
      <c r="S13" s="41"/>
      <c r="T13" s="42"/>
      <c r="U13" s="38"/>
      <c r="V13" s="38"/>
      <c r="W13" s="38"/>
      <c r="X13" s="38"/>
      <c r="Y13" s="38"/>
      <c r="Z13" s="41"/>
      <c r="AA13" s="42"/>
      <c r="AB13" s="25"/>
    </row>
    <row r="14" spans="1:28" x14ac:dyDescent="0.25">
      <c r="A14" s="2" t="s">
        <v>21</v>
      </c>
      <c r="B14" s="2" t="s">
        <v>22</v>
      </c>
      <c r="C14" s="9" t="s">
        <v>157</v>
      </c>
      <c r="D14" s="9" t="s">
        <v>158</v>
      </c>
      <c r="E14" s="9" t="s">
        <v>159</v>
      </c>
      <c r="F14" s="3">
        <v>5166786.8600000003</v>
      </c>
      <c r="G14" s="3">
        <v>1394515.17</v>
      </c>
      <c r="H14" s="3">
        <v>0</v>
      </c>
      <c r="I14" s="3">
        <v>0</v>
      </c>
      <c r="J14" s="29">
        <v>76985.14</v>
      </c>
      <c r="K14" s="30"/>
      <c r="L14" s="3">
        <v>0</v>
      </c>
      <c r="M14" s="3">
        <v>1</v>
      </c>
      <c r="N14" s="3">
        <v>1471500.31</v>
      </c>
      <c r="O14" s="3">
        <v>0</v>
      </c>
      <c r="P14" s="29">
        <v>0</v>
      </c>
      <c r="Q14" s="30"/>
      <c r="R14" s="3">
        <v>0</v>
      </c>
      <c r="S14" s="29">
        <v>0</v>
      </c>
      <c r="T14" s="30"/>
      <c r="U14" s="3">
        <v>3695286.55</v>
      </c>
      <c r="V14" s="3">
        <v>5166786.8600000003</v>
      </c>
      <c r="W14" s="3">
        <v>0</v>
      </c>
      <c r="X14" s="3">
        <v>0</v>
      </c>
      <c r="Y14" s="4"/>
      <c r="Z14" s="43"/>
      <c r="AA14" s="44"/>
      <c r="AB14" s="4"/>
    </row>
    <row r="15" spans="1:28" x14ac:dyDescent="0.25">
      <c r="A15" s="2" t="s">
        <v>23</v>
      </c>
      <c r="B15" s="2" t="s">
        <v>22</v>
      </c>
      <c r="C15" s="9" t="s">
        <v>160</v>
      </c>
      <c r="D15" s="9" t="s">
        <v>158</v>
      </c>
      <c r="E15" s="9" t="s">
        <v>159</v>
      </c>
      <c r="F15" s="3">
        <v>1971315.22</v>
      </c>
      <c r="G15" s="3">
        <v>386691.71</v>
      </c>
      <c r="H15" s="3">
        <v>0</v>
      </c>
      <c r="I15" s="3">
        <v>0</v>
      </c>
      <c r="J15" s="29">
        <v>22637.48</v>
      </c>
      <c r="K15" s="30"/>
      <c r="L15" s="3">
        <v>0</v>
      </c>
      <c r="M15" s="3">
        <v>1</v>
      </c>
      <c r="N15" s="3">
        <v>409329.19</v>
      </c>
      <c r="O15" s="3">
        <v>0</v>
      </c>
      <c r="P15" s="29">
        <v>0</v>
      </c>
      <c r="Q15" s="30"/>
      <c r="R15" s="3">
        <v>0</v>
      </c>
      <c r="S15" s="29">
        <v>0</v>
      </c>
      <c r="T15" s="30"/>
      <c r="U15" s="3">
        <v>1561986.03</v>
      </c>
      <c r="V15" s="3">
        <v>1971315.22</v>
      </c>
      <c r="W15" s="3">
        <v>0</v>
      </c>
      <c r="X15" s="3">
        <v>0</v>
      </c>
      <c r="Y15" s="4"/>
      <c r="Z15" s="43"/>
      <c r="AA15" s="44"/>
      <c r="AB15" s="4"/>
    </row>
    <row r="16" spans="1:28" x14ac:dyDescent="0.25">
      <c r="A16" s="2" t="s">
        <v>24</v>
      </c>
      <c r="B16" s="2" t="s">
        <v>22</v>
      </c>
      <c r="C16" s="9" t="s">
        <v>161</v>
      </c>
      <c r="D16" s="9" t="s">
        <v>158</v>
      </c>
      <c r="E16" s="9" t="s">
        <v>159</v>
      </c>
      <c r="F16" s="3">
        <v>851437.68</v>
      </c>
      <c r="G16" s="3">
        <v>163788.42000000001</v>
      </c>
      <c r="H16" s="3">
        <v>0</v>
      </c>
      <c r="I16" s="3">
        <v>0</v>
      </c>
      <c r="J16" s="29">
        <v>9823.56</v>
      </c>
      <c r="K16" s="30"/>
      <c r="L16" s="3">
        <v>0</v>
      </c>
      <c r="M16" s="3">
        <v>1</v>
      </c>
      <c r="N16" s="3">
        <v>173611.98</v>
      </c>
      <c r="O16" s="3">
        <v>0</v>
      </c>
      <c r="P16" s="29">
        <v>0</v>
      </c>
      <c r="Q16" s="30"/>
      <c r="R16" s="3">
        <v>0</v>
      </c>
      <c r="S16" s="29">
        <v>0</v>
      </c>
      <c r="T16" s="30"/>
      <c r="U16" s="3">
        <v>677825.7</v>
      </c>
      <c r="V16" s="3">
        <v>851437.68</v>
      </c>
      <c r="W16" s="3">
        <v>0</v>
      </c>
      <c r="X16" s="3">
        <v>0</v>
      </c>
      <c r="Y16" s="4"/>
      <c r="Z16" s="43"/>
      <c r="AA16" s="44"/>
      <c r="AB16" s="4"/>
    </row>
    <row r="17" spans="1:28" x14ac:dyDescent="0.25">
      <c r="A17" s="11"/>
      <c r="B17" s="11"/>
      <c r="C17" s="12" t="s">
        <v>298</v>
      </c>
      <c r="D17" s="12"/>
      <c r="E17" s="12"/>
      <c r="F17" s="13">
        <f>SUM(F14:F16)</f>
        <v>7989539.7599999998</v>
      </c>
      <c r="G17" s="13">
        <f t="shared" ref="G17:L17" si="0">SUM(G14:G16)</f>
        <v>1944995.2999999998</v>
      </c>
      <c r="H17" s="13">
        <f t="shared" si="0"/>
        <v>0</v>
      </c>
      <c r="I17" s="13">
        <f t="shared" si="0"/>
        <v>0</v>
      </c>
      <c r="J17" s="27">
        <f t="shared" si="0"/>
        <v>109446.18</v>
      </c>
      <c r="K17" s="28"/>
      <c r="L17" s="13">
        <f t="shared" si="0"/>
        <v>0</v>
      </c>
      <c r="M17" s="13"/>
      <c r="N17" s="13">
        <f t="shared" ref="N17:X17" si="1">SUM(N14:N16)</f>
        <v>2054441.48</v>
      </c>
      <c r="O17" s="13">
        <f t="shared" si="1"/>
        <v>0</v>
      </c>
      <c r="P17" s="14">
        <f t="shared" si="1"/>
        <v>0</v>
      </c>
      <c r="Q17" s="15">
        <f t="shared" si="1"/>
        <v>0</v>
      </c>
      <c r="R17" s="13">
        <f t="shared" si="1"/>
        <v>0</v>
      </c>
      <c r="S17" s="27">
        <f>SUM(T14:T16)</f>
        <v>0</v>
      </c>
      <c r="T17" s="28"/>
      <c r="U17" s="13">
        <f t="shared" si="1"/>
        <v>5935098.2800000003</v>
      </c>
      <c r="V17" s="13">
        <f>SUM(V14:V16)</f>
        <v>7989539.7599999998</v>
      </c>
      <c r="W17" s="13">
        <f t="shared" si="1"/>
        <v>0</v>
      </c>
      <c r="X17" s="13">
        <f t="shared" si="1"/>
        <v>0</v>
      </c>
      <c r="Y17" s="16"/>
      <c r="Z17" s="17"/>
      <c r="AA17" s="18"/>
      <c r="AB17" s="16"/>
    </row>
    <row r="18" spans="1:28" x14ac:dyDescent="0.25">
      <c r="A18" s="2" t="s">
        <v>25</v>
      </c>
      <c r="B18" s="2" t="s">
        <v>22</v>
      </c>
      <c r="C18" s="9" t="s">
        <v>162</v>
      </c>
      <c r="D18" s="9" t="s">
        <v>158</v>
      </c>
      <c r="E18" s="9" t="s">
        <v>159</v>
      </c>
      <c r="F18" s="3">
        <v>2513067.2000000002</v>
      </c>
      <c r="G18" s="3">
        <v>630168.64</v>
      </c>
      <c r="H18" s="3">
        <v>0</v>
      </c>
      <c r="I18" s="3">
        <v>0</v>
      </c>
      <c r="J18" s="29">
        <v>39227.050000000003</v>
      </c>
      <c r="K18" s="30"/>
      <c r="L18" s="3">
        <v>0</v>
      </c>
      <c r="M18" s="3">
        <v>1</v>
      </c>
      <c r="N18" s="3">
        <v>669395.68999999994</v>
      </c>
      <c r="O18" s="3">
        <v>0</v>
      </c>
      <c r="P18" s="29">
        <v>0</v>
      </c>
      <c r="Q18" s="30"/>
      <c r="R18" s="3">
        <v>0</v>
      </c>
      <c r="S18" s="29">
        <v>0</v>
      </c>
      <c r="T18" s="30"/>
      <c r="U18" s="3">
        <v>1843671.51</v>
      </c>
      <c r="V18" s="3">
        <v>2513067.2000000002</v>
      </c>
      <c r="W18" s="3">
        <v>0</v>
      </c>
      <c r="X18" s="3">
        <v>0</v>
      </c>
      <c r="Y18" s="4"/>
      <c r="Z18" s="43"/>
      <c r="AA18" s="44"/>
      <c r="AB18" s="4"/>
    </row>
    <row r="19" spans="1:28" x14ac:dyDescent="0.25">
      <c r="A19" s="2" t="s">
        <v>26</v>
      </c>
      <c r="B19" s="2" t="s">
        <v>22</v>
      </c>
      <c r="C19" s="9" t="s">
        <v>163</v>
      </c>
      <c r="D19" s="9" t="s">
        <v>158</v>
      </c>
      <c r="E19" s="9" t="s">
        <v>159</v>
      </c>
      <c r="F19" s="3">
        <v>89960.8</v>
      </c>
      <c r="G19" s="3">
        <v>21055.85</v>
      </c>
      <c r="H19" s="3">
        <v>0</v>
      </c>
      <c r="I19" s="3">
        <v>0</v>
      </c>
      <c r="J19" s="29">
        <v>1300.0899999999999</v>
      </c>
      <c r="K19" s="30"/>
      <c r="L19" s="3">
        <v>0</v>
      </c>
      <c r="M19" s="3">
        <v>1</v>
      </c>
      <c r="N19" s="3">
        <v>22355.94</v>
      </c>
      <c r="O19" s="3">
        <v>0</v>
      </c>
      <c r="P19" s="29">
        <v>0</v>
      </c>
      <c r="Q19" s="30"/>
      <c r="R19" s="3">
        <v>0</v>
      </c>
      <c r="S19" s="29">
        <v>0</v>
      </c>
      <c r="T19" s="30"/>
      <c r="U19" s="3">
        <v>67604.86</v>
      </c>
      <c r="V19" s="3">
        <v>89960.8</v>
      </c>
      <c r="W19" s="3">
        <v>0</v>
      </c>
      <c r="X19" s="3">
        <v>0</v>
      </c>
      <c r="Y19" s="4"/>
      <c r="Z19" s="43"/>
      <c r="AA19" s="44"/>
      <c r="AB19" s="4"/>
    </row>
    <row r="20" spans="1:28" x14ac:dyDescent="0.25">
      <c r="A20" s="11"/>
      <c r="B20" s="11"/>
      <c r="C20" s="12" t="s">
        <v>298</v>
      </c>
      <c r="D20" s="12"/>
      <c r="E20" s="12"/>
      <c r="F20" s="13">
        <f>SUM(F18:F19)</f>
        <v>2603028</v>
      </c>
      <c r="G20" s="13">
        <f t="shared" ref="G20:L20" si="2">SUM(G18:G19)</f>
        <v>651224.49</v>
      </c>
      <c r="H20" s="13">
        <f t="shared" si="2"/>
        <v>0</v>
      </c>
      <c r="I20" s="13">
        <f t="shared" si="2"/>
        <v>0</v>
      </c>
      <c r="J20" s="27">
        <f t="shared" si="2"/>
        <v>40527.14</v>
      </c>
      <c r="K20" s="28"/>
      <c r="L20" s="13">
        <f t="shared" si="2"/>
        <v>0</v>
      </c>
      <c r="M20" s="13"/>
      <c r="N20" s="13">
        <f t="shared" ref="N20" si="3">SUM(N18:N19)</f>
        <v>691751.62999999989</v>
      </c>
      <c r="O20" s="13">
        <f t="shared" ref="O20" si="4">SUM(O18:O19)</f>
        <v>0</v>
      </c>
      <c r="P20" s="14">
        <f t="shared" ref="P20" si="5">SUM(P18:P19)</f>
        <v>0</v>
      </c>
      <c r="Q20" s="15">
        <f t="shared" ref="Q20" si="6">SUM(Q18:Q19)</f>
        <v>0</v>
      </c>
      <c r="R20" s="13">
        <f t="shared" ref="R20" si="7">SUM(R18:R19)</f>
        <v>0</v>
      </c>
      <c r="S20" s="27">
        <f>SUM(T18:T19)</f>
        <v>0</v>
      </c>
      <c r="T20" s="28"/>
      <c r="U20" s="13">
        <f t="shared" ref="U20" si="8">SUM(U18:U19)</f>
        <v>1911276.37</v>
      </c>
      <c r="V20" s="13">
        <f>SUM(V18:V19)</f>
        <v>2603028</v>
      </c>
      <c r="W20" s="13">
        <f t="shared" ref="W20" si="9">SUM(W18:W19)</f>
        <v>0</v>
      </c>
      <c r="X20" s="13">
        <f t="shared" ref="X20" si="10">SUM(X18:X19)</f>
        <v>0</v>
      </c>
      <c r="Y20" s="16"/>
      <c r="Z20" s="17"/>
      <c r="AA20" s="18"/>
      <c r="AB20" s="16"/>
    </row>
    <row r="21" spans="1:28" x14ac:dyDescent="0.25">
      <c r="A21" s="2" t="s">
        <v>27</v>
      </c>
      <c r="B21" s="2" t="s">
        <v>22</v>
      </c>
      <c r="C21" s="9" t="s">
        <v>164</v>
      </c>
      <c r="D21" s="9" t="s">
        <v>158</v>
      </c>
      <c r="E21" s="9" t="s">
        <v>159</v>
      </c>
      <c r="F21" s="3">
        <v>15535920.439999999</v>
      </c>
      <c r="G21" s="3">
        <v>3748651.26</v>
      </c>
      <c r="H21" s="3">
        <v>0</v>
      </c>
      <c r="I21" s="3">
        <v>0</v>
      </c>
      <c r="J21" s="29">
        <v>226678.25</v>
      </c>
      <c r="K21" s="30"/>
      <c r="L21" s="3">
        <v>0</v>
      </c>
      <c r="M21" s="3">
        <v>1</v>
      </c>
      <c r="N21" s="3">
        <v>3975329.51</v>
      </c>
      <c r="O21" s="3">
        <v>0</v>
      </c>
      <c r="P21" s="29">
        <v>0</v>
      </c>
      <c r="Q21" s="30"/>
      <c r="R21" s="3">
        <v>0</v>
      </c>
      <c r="S21" s="29">
        <v>0</v>
      </c>
      <c r="T21" s="30"/>
      <c r="U21" s="3">
        <v>11560590.93</v>
      </c>
      <c r="V21" s="3">
        <v>15535920.439999999</v>
      </c>
      <c r="W21" s="3">
        <v>0</v>
      </c>
      <c r="X21" s="3">
        <v>0</v>
      </c>
      <c r="Y21" s="4"/>
      <c r="Z21" s="43"/>
      <c r="AA21" s="44"/>
      <c r="AB21" s="4"/>
    </row>
    <row r="22" spans="1:28" x14ac:dyDescent="0.25">
      <c r="A22" s="2" t="s">
        <v>28</v>
      </c>
      <c r="B22" s="2" t="s">
        <v>22</v>
      </c>
      <c r="C22" s="9" t="s">
        <v>165</v>
      </c>
      <c r="D22" s="9" t="s">
        <v>158</v>
      </c>
      <c r="E22" s="9" t="s">
        <v>159</v>
      </c>
      <c r="F22" s="3">
        <v>3489364.55</v>
      </c>
      <c r="G22" s="3">
        <v>811247.06</v>
      </c>
      <c r="H22" s="3">
        <v>0</v>
      </c>
      <c r="I22" s="3">
        <v>0</v>
      </c>
      <c r="J22" s="29">
        <v>48693.05</v>
      </c>
      <c r="K22" s="30"/>
      <c r="L22" s="3">
        <v>0</v>
      </c>
      <c r="M22" s="3">
        <v>1</v>
      </c>
      <c r="N22" s="3">
        <v>859940.11</v>
      </c>
      <c r="O22" s="3">
        <v>0</v>
      </c>
      <c r="P22" s="29">
        <v>0</v>
      </c>
      <c r="Q22" s="30"/>
      <c r="R22" s="3">
        <v>0</v>
      </c>
      <c r="S22" s="29">
        <v>0</v>
      </c>
      <c r="T22" s="30"/>
      <c r="U22" s="3">
        <v>2629424.44</v>
      </c>
      <c r="V22" s="3">
        <v>3489364.55</v>
      </c>
      <c r="W22" s="3">
        <v>0</v>
      </c>
      <c r="X22" s="3">
        <v>0</v>
      </c>
      <c r="Y22" s="4"/>
      <c r="Z22" s="43"/>
      <c r="AA22" s="44"/>
      <c r="AB22" s="4"/>
    </row>
    <row r="23" spans="1:28" x14ac:dyDescent="0.25">
      <c r="A23" s="2" t="s">
        <v>29</v>
      </c>
      <c r="B23" s="2" t="s">
        <v>22</v>
      </c>
      <c r="C23" s="9" t="s">
        <v>166</v>
      </c>
      <c r="D23" s="9" t="s">
        <v>158</v>
      </c>
      <c r="E23" s="9" t="s">
        <v>159</v>
      </c>
      <c r="F23" s="3">
        <v>455119.8</v>
      </c>
      <c r="G23" s="3">
        <v>15336.92</v>
      </c>
      <c r="H23" s="3">
        <v>0</v>
      </c>
      <c r="I23" s="3">
        <v>0</v>
      </c>
      <c r="J23" s="29">
        <v>9102.4</v>
      </c>
      <c r="K23" s="30"/>
      <c r="L23" s="3">
        <v>0</v>
      </c>
      <c r="M23" s="3">
        <v>1</v>
      </c>
      <c r="N23" s="3">
        <v>24439.32</v>
      </c>
      <c r="O23" s="3">
        <v>0</v>
      </c>
      <c r="P23" s="29">
        <v>0</v>
      </c>
      <c r="Q23" s="30"/>
      <c r="R23" s="3">
        <v>0</v>
      </c>
      <c r="S23" s="29">
        <v>0</v>
      </c>
      <c r="T23" s="30"/>
      <c r="U23" s="3">
        <v>430680.48</v>
      </c>
      <c r="V23" s="3">
        <v>455119.8</v>
      </c>
      <c r="W23" s="3">
        <v>0</v>
      </c>
      <c r="X23" s="3">
        <v>0</v>
      </c>
      <c r="Y23" s="4"/>
      <c r="Z23" s="43"/>
      <c r="AA23" s="44"/>
      <c r="AB23" s="4"/>
    </row>
    <row r="24" spans="1:28" x14ac:dyDescent="0.25">
      <c r="A24" s="11"/>
      <c r="B24" s="11"/>
      <c r="C24" s="12" t="s">
        <v>298</v>
      </c>
      <c r="D24" s="12"/>
      <c r="E24" s="12"/>
      <c r="F24" s="13">
        <f>SUM(F21:F23)</f>
        <v>19480404.789999999</v>
      </c>
      <c r="G24" s="13">
        <f t="shared" ref="G24:L24" si="11">SUM(G21:G23)</f>
        <v>4575235.24</v>
      </c>
      <c r="H24" s="13">
        <f t="shared" si="11"/>
        <v>0</v>
      </c>
      <c r="I24" s="13">
        <f t="shared" si="11"/>
        <v>0</v>
      </c>
      <c r="J24" s="27">
        <f t="shared" si="11"/>
        <v>284473.7</v>
      </c>
      <c r="K24" s="28">
        <f t="shared" si="11"/>
        <v>0</v>
      </c>
      <c r="L24" s="13">
        <f t="shared" si="11"/>
        <v>0</v>
      </c>
      <c r="M24" s="13"/>
      <c r="N24" s="13">
        <f t="shared" ref="N24:X24" si="12">SUM(N21:N23)</f>
        <v>4859708.9400000004</v>
      </c>
      <c r="O24" s="13">
        <f t="shared" si="12"/>
        <v>0</v>
      </c>
      <c r="P24" s="14">
        <f t="shared" si="12"/>
        <v>0</v>
      </c>
      <c r="Q24" s="15">
        <f t="shared" si="12"/>
        <v>0</v>
      </c>
      <c r="R24" s="13">
        <f t="shared" si="12"/>
        <v>0</v>
      </c>
      <c r="S24" s="27">
        <f t="shared" si="12"/>
        <v>0</v>
      </c>
      <c r="T24" s="28">
        <f t="shared" si="12"/>
        <v>0</v>
      </c>
      <c r="U24" s="13">
        <f t="shared" si="12"/>
        <v>14620695.85</v>
      </c>
      <c r="V24" s="13">
        <f>SUM(V21:V23)</f>
        <v>19480404.789999999</v>
      </c>
      <c r="W24" s="13">
        <f t="shared" si="12"/>
        <v>0</v>
      </c>
      <c r="X24" s="13">
        <f t="shared" si="12"/>
        <v>0</v>
      </c>
      <c r="Y24" s="16"/>
      <c r="Z24" s="17"/>
      <c r="AA24" s="18"/>
      <c r="AB24" s="16"/>
    </row>
    <row r="25" spans="1:28" x14ac:dyDescent="0.25">
      <c r="A25" s="2" t="s">
        <v>30</v>
      </c>
      <c r="B25" s="2" t="s">
        <v>22</v>
      </c>
      <c r="C25" s="9" t="s">
        <v>167</v>
      </c>
      <c r="D25" s="9" t="s">
        <v>158</v>
      </c>
      <c r="E25" s="9" t="s">
        <v>159</v>
      </c>
      <c r="F25" s="3">
        <v>20742088.59</v>
      </c>
      <c r="G25" s="3">
        <v>6044412.9299999997</v>
      </c>
      <c r="H25" s="3">
        <v>0</v>
      </c>
      <c r="I25" s="3">
        <v>0</v>
      </c>
      <c r="J25" s="29">
        <v>341806.41</v>
      </c>
      <c r="K25" s="30"/>
      <c r="L25" s="3">
        <v>0</v>
      </c>
      <c r="M25" s="3">
        <v>1</v>
      </c>
      <c r="N25" s="3">
        <v>6386219.3399999999</v>
      </c>
      <c r="O25" s="3">
        <v>0</v>
      </c>
      <c r="P25" s="29">
        <v>0</v>
      </c>
      <c r="Q25" s="30"/>
      <c r="R25" s="3">
        <v>0</v>
      </c>
      <c r="S25" s="29">
        <v>0</v>
      </c>
      <c r="T25" s="30"/>
      <c r="U25" s="3">
        <v>14355869.25</v>
      </c>
      <c r="V25" s="3">
        <v>20742088.59</v>
      </c>
      <c r="W25" s="3">
        <v>0</v>
      </c>
      <c r="X25" s="3">
        <v>0</v>
      </c>
      <c r="Y25" s="4"/>
      <c r="Z25" s="43"/>
      <c r="AA25" s="44"/>
      <c r="AB25" s="4"/>
    </row>
    <row r="26" spans="1:28" x14ac:dyDescent="0.25">
      <c r="A26" s="2" t="s">
        <v>31</v>
      </c>
      <c r="B26" s="2" t="s">
        <v>22</v>
      </c>
      <c r="C26" s="9" t="s">
        <v>295</v>
      </c>
      <c r="D26" s="9" t="s">
        <v>158</v>
      </c>
      <c r="E26" s="9" t="s">
        <v>159</v>
      </c>
      <c r="F26" s="3">
        <v>5707516.3099999996</v>
      </c>
      <c r="G26" s="3">
        <v>1437125.62</v>
      </c>
      <c r="H26" s="3">
        <v>0</v>
      </c>
      <c r="I26" s="3">
        <v>0</v>
      </c>
      <c r="J26" s="29">
        <v>88966.47</v>
      </c>
      <c r="K26" s="30"/>
      <c r="L26" s="3">
        <v>0</v>
      </c>
      <c r="M26" s="3">
        <v>1</v>
      </c>
      <c r="N26" s="3">
        <v>1526092.09</v>
      </c>
      <c r="O26" s="3">
        <v>0</v>
      </c>
      <c r="P26" s="29">
        <v>0</v>
      </c>
      <c r="Q26" s="30"/>
      <c r="R26" s="3">
        <v>0</v>
      </c>
      <c r="S26" s="29">
        <v>0</v>
      </c>
      <c r="T26" s="30"/>
      <c r="U26" s="3">
        <v>4181424.22</v>
      </c>
      <c r="V26" s="3">
        <v>5707516.3099999996</v>
      </c>
      <c r="W26" s="3">
        <v>0</v>
      </c>
      <c r="X26" s="3">
        <v>0</v>
      </c>
      <c r="Y26" s="4"/>
      <c r="Z26" s="43"/>
      <c r="AA26" s="44"/>
      <c r="AB26" s="4"/>
    </row>
    <row r="27" spans="1:28" x14ac:dyDescent="0.25">
      <c r="A27" s="2" t="s">
        <v>32</v>
      </c>
      <c r="B27" s="2" t="s">
        <v>22</v>
      </c>
      <c r="C27" s="9" t="s">
        <v>296</v>
      </c>
      <c r="D27" s="9" t="s">
        <v>158</v>
      </c>
      <c r="E27" s="9" t="s">
        <v>159</v>
      </c>
      <c r="F27" s="3">
        <v>367930.59</v>
      </c>
      <c r="G27" s="3">
        <v>82790.490000000005</v>
      </c>
      <c r="H27" s="3">
        <v>0</v>
      </c>
      <c r="I27" s="3">
        <v>0</v>
      </c>
      <c r="J27" s="29">
        <v>3853.24</v>
      </c>
      <c r="K27" s="30"/>
      <c r="L27" s="3">
        <v>0</v>
      </c>
      <c r="M27" s="3">
        <v>1</v>
      </c>
      <c r="N27" s="3">
        <v>86643.73</v>
      </c>
      <c r="O27" s="3">
        <v>0</v>
      </c>
      <c r="P27" s="29">
        <v>0</v>
      </c>
      <c r="Q27" s="30"/>
      <c r="R27" s="3">
        <v>0</v>
      </c>
      <c r="S27" s="29">
        <v>0</v>
      </c>
      <c r="T27" s="30"/>
      <c r="U27" s="3">
        <v>281286.86</v>
      </c>
      <c r="V27" s="3">
        <v>367930.59</v>
      </c>
      <c r="W27" s="3">
        <v>0</v>
      </c>
      <c r="X27" s="3">
        <v>0</v>
      </c>
      <c r="Y27" s="4"/>
      <c r="Z27" s="43"/>
      <c r="AA27" s="44"/>
      <c r="AB27" s="4"/>
    </row>
    <row r="28" spans="1:28" x14ac:dyDescent="0.25">
      <c r="A28" s="11"/>
      <c r="B28" s="11"/>
      <c r="C28" s="12" t="s">
        <v>298</v>
      </c>
      <c r="D28" s="12"/>
      <c r="E28" s="12"/>
      <c r="F28" s="13">
        <f>SUM(F25:F27)</f>
        <v>26817535.489999998</v>
      </c>
      <c r="G28" s="13">
        <f t="shared" ref="G28:L28" si="13">SUM(G25:G27)</f>
        <v>7564329.04</v>
      </c>
      <c r="H28" s="13">
        <f t="shared" si="13"/>
        <v>0</v>
      </c>
      <c r="I28" s="13">
        <f t="shared" si="13"/>
        <v>0</v>
      </c>
      <c r="J28" s="27">
        <f t="shared" si="13"/>
        <v>434626.12</v>
      </c>
      <c r="K28" s="28">
        <f t="shared" si="13"/>
        <v>0</v>
      </c>
      <c r="L28" s="13">
        <f t="shared" si="13"/>
        <v>0</v>
      </c>
      <c r="M28" s="13"/>
      <c r="N28" s="13">
        <f t="shared" ref="N28:X28" si="14">SUM(N25:N27)</f>
        <v>7998955.1600000001</v>
      </c>
      <c r="O28" s="13">
        <f t="shared" si="14"/>
        <v>0</v>
      </c>
      <c r="P28" s="14">
        <f t="shared" si="14"/>
        <v>0</v>
      </c>
      <c r="Q28" s="15">
        <f t="shared" si="14"/>
        <v>0</v>
      </c>
      <c r="R28" s="13">
        <f t="shared" si="14"/>
        <v>0</v>
      </c>
      <c r="S28" s="27">
        <f t="shared" si="14"/>
        <v>0</v>
      </c>
      <c r="T28" s="28">
        <f t="shared" si="14"/>
        <v>0</v>
      </c>
      <c r="U28" s="13">
        <f t="shared" si="14"/>
        <v>18818580.329999998</v>
      </c>
      <c r="V28" s="13">
        <f>SUM(V25:V27)</f>
        <v>26817535.489999998</v>
      </c>
      <c r="W28" s="13">
        <f t="shared" si="14"/>
        <v>0</v>
      </c>
      <c r="X28" s="13">
        <f t="shared" si="14"/>
        <v>0</v>
      </c>
      <c r="Y28" s="16"/>
      <c r="Z28" s="17"/>
      <c r="AA28" s="18"/>
      <c r="AB28" s="16"/>
    </row>
    <row r="29" spans="1:28" ht="32.25" customHeight="1" x14ac:dyDescent="0.25">
      <c r="A29" s="2" t="s">
        <v>33</v>
      </c>
      <c r="B29" s="2" t="s">
        <v>22</v>
      </c>
      <c r="C29" s="9" t="s">
        <v>168</v>
      </c>
      <c r="D29" s="9" t="s">
        <v>158</v>
      </c>
      <c r="E29" s="9" t="s">
        <v>169</v>
      </c>
      <c r="F29" s="3">
        <v>10568153.890000001</v>
      </c>
      <c r="G29" s="3">
        <v>4459632.0599999996</v>
      </c>
      <c r="H29" s="3">
        <v>0</v>
      </c>
      <c r="I29" s="3">
        <v>0</v>
      </c>
      <c r="J29" s="29">
        <v>156628.76</v>
      </c>
      <c r="K29" s="30"/>
      <c r="L29" s="3">
        <v>0</v>
      </c>
      <c r="M29" s="3">
        <v>1</v>
      </c>
      <c r="N29" s="3">
        <v>4616260.82</v>
      </c>
      <c r="O29" s="3">
        <v>0</v>
      </c>
      <c r="P29" s="29">
        <v>0</v>
      </c>
      <c r="Q29" s="30"/>
      <c r="R29" s="3">
        <v>0</v>
      </c>
      <c r="S29" s="29">
        <v>0</v>
      </c>
      <c r="T29" s="30"/>
      <c r="U29" s="3">
        <v>5951893.0700000003</v>
      </c>
      <c r="V29" s="3">
        <v>10568153.890000001</v>
      </c>
      <c r="W29" s="3">
        <v>0</v>
      </c>
      <c r="X29" s="3">
        <v>0</v>
      </c>
      <c r="Y29" s="4"/>
      <c r="Z29" s="45" t="s">
        <v>34</v>
      </c>
      <c r="AA29" s="46"/>
      <c r="AB29" s="23"/>
    </row>
    <row r="30" spans="1:28" x14ac:dyDescent="0.25">
      <c r="A30" s="2" t="s">
        <v>35</v>
      </c>
      <c r="B30" s="2" t="s">
        <v>22</v>
      </c>
      <c r="C30" s="9" t="s">
        <v>170</v>
      </c>
      <c r="D30" s="9" t="s">
        <v>158</v>
      </c>
      <c r="E30" s="9" t="s">
        <v>159</v>
      </c>
      <c r="F30" s="3">
        <v>425921.57</v>
      </c>
      <c r="G30" s="3">
        <v>136477.54</v>
      </c>
      <c r="H30" s="3">
        <v>0</v>
      </c>
      <c r="I30" s="3">
        <v>0</v>
      </c>
      <c r="J30" s="29">
        <v>5675.37</v>
      </c>
      <c r="K30" s="30"/>
      <c r="L30" s="3">
        <v>0</v>
      </c>
      <c r="M30" s="3">
        <v>1</v>
      </c>
      <c r="N30" s="3">
        <v>142152.91</v>
      </c>
      <c r="O30" s="3">
        <v>0</v>
      </c>
      <c r="P30" s="29">
        <v>0</v>
      </c>
      <c r="Q30" s="30"/>
      <c r="R30" s="3">
        <v>0</v>
      </c>
      <c r="S30" s="29">
        <v>0</v>
      </c>
      <c r="T30" s="30"/>
      <c r="U30" s="3">
        <v>283768.65999999997</v>
      </c>
      <c r="V30" s="3">
        <v>425921.57</v>
      </c>
      <c r="W30" s="3">
        <v>0</v>
      </c>
      <c r="X30" s="3">
        <v>0</v>
      </c>
      <c r="Y30" s="4"/>
      <c r="Z30" s="43"/>
      <c r="AA30" s="44"/>
      <c r="AB30" s="4"/>
    </row>
    <row r="31" spans="1:28" x14ac:dyDescent="0.25">
      <c r="A31" s="2" t="s">
        <v>36</v>
      </c>
      <c r="B31" s="2" t="s">
        <v>22</v>
      </c>
      <c r="C31" s="9" t="s">
        <v>171</v>
      </c>
      <c r="D31" s="9" t="s">
        <v>158</v>
      </c>
      <c r="E31" s="9" t="s">
        <v>159</v>
      </c>
      <c r="F31" s="3">
        <v>263911.12</v>
      </c>
      <c r="G31" s="3">
        <v>100321.27</v>
      </c>
      <c r="H31" s="3">
        <v>0</v>
      </c>
      <c r="I31" s="3">
        <v>0</v>
      </c>
      <c r="J31" s="29">
        <v>3207.64</v>
      </c>
      <c r="K31" s="30"/>
      <c r="L31" s="3">
        <v>0</v>
      </c>
      <c r="M31" s="3">
        <v>1</v>
      </c>
      <c r="N31" s="3">
        <v>103528.91</v>
      </c>
      <c r="O31" s="3">
        <v>0</v>
      </c>
      <c r="P31" s="29">
        <v>0</v>
      </c>
      <c r="Q31" s="30"/>
      <c r="R31" s="3">
        <v>0</v>
      </c>
      <c r="S31" s="29">
        <v>0</v>
      </c>
      <c r="T31" s="30"/>
      <c r="U31" s="3">
        <v>160382.21</v>
      </c>
      <c r="V31" s="3">
        <v>263911.12</v>
      </c>
      <c r="W31" s="3">
        <v>0</v>
      </c>
      <c r="X31" s="3">
        <v>0</v>
      </c>
      <c r="Y31" s="4"/>
      <c r="Z31" s="43"/>
      <c r="AA31" s="44"/>
      <c r="AB31" s="4"/>
    </row>
    <row r="32" spans="1:28" x14ac:dyDescent="0.25">
      <c r="A32" s="2" t="s">
        <v>37</v>
      </c>
      <c r="B32" s="2" t="s">
        <v>22</v>
      </c>
      <c r="C32" s="9" t="s">
        <v>172</v>
      </c>
      <c r="D32" s="9" t="s">
        <v>158</v>
      </c>
      <c r="E32" s="9" t="s">
        <v>159</v>
      </c>
      <c r="F32" s="3">
        <v>750853.14</v>
      </c>
      <c r="G32" s="3">
        <v>274473.5</v>
      </c>
      <c r="H32" s="3">
        <v>0</v>
      </c>
      <c r="I32" s="3">
        <v>0</v>
      </c>
      <c r="J32" s="29">
        <v>8988.2999999999993</v>
      </c>
      <c r="K32" s="30"/>
      <c r="L32" s="3">
        <v>0</v>
      </c>
      <c r="M32" s="3">
        <v>1</v>
      </c>
      <c r="N32" s="3">
        <v>283461.8</v>
      </c>
      <c r="O32" s="3">
        <v>0</v>
      </c>
      <c r="P32" s="29">
        <v>0</v>
      </c>
      <c r="Q32" s="30"/>
      <c r="R32" s="3">
        <v>0</v>
      </c>
      <c r="S32" s="29">
        <v>0</v>
      </c>
      <c r="T32" s="30"/>
      <c r="U32" s="3">
        <v>467391.34</v>
      </c>
      <c r="V32" s="3">
        <v>750853.14</v>
      </c>
      <c r="W32" s="3">
        <v>0</v>
      </c>
      <c r="X32" s="3">
        <v>0</v>
      </c>
      <c r="Y32" s="4"/>
      <c r="Z32" s="43"/>
      <c r="AA32" s="44"/>
      <c r="AB32" s="4"/>
    </row>
    <row r="33" spans="1:28" x14ac:dyDescent="0.25">
      <c r="A33" s="2" t="s">
        <v>38</v>
      </c>
      <c r="B33" s="2" t="s">
        <v>22</v>
      </c>
      <c r="C33" s="9" t="s">
        <v>173</v>
      </c>
      <c r="D33" s="9" t="s">
        <v>158</v>
      </c>
      <c r="E33" s="9" t="s">
        <v>159</v>
      </c>
      <c r="F33" s="3">
        <v>401134.35</v>
      </c>
      <c r="G33" s="3">
        <v>152154.67000000001</v>
      </c>
      <c r="H33" s="3">
        <v>0</v>
      </c>
      <c r="I33" s="3">
        <v>0</v>
      </c>
      <c r="J33" s="29">
        <v>4881.95</v>
      </c>
      <c r="K33" s="30"/>
      <c r="L33" s="3">
        <v>0</v>
      </c>
      <c r="M33" s="3">
        <v>1</v>
      </c>
      <c r="N33" s="3">
        <v>157036.62</v>
      </c>
      <c r="O33" s="3">
        <v>0</v>
      </c>
      <c r="P33" s="29">
        <v>0</v>
      </c>
      <c r="Q33" s="30"/>
      <c r="R33" s="3">
        <v>0</v>
      </c>
      <c r="S33" s="29">
        <v>0</v>
      </c>
      <c r="T33" s="30"/>
      <c r="U33" s="3">
        <v>244097.73</v>
      </c>
      <c r="V33" s="3">
        <v>401134.35</v>
      </c>
      <c r="W33" s="3">
        <v>0</v>
      </c>
      <c r="X33" s="3">
        <v>0</v>
      </c>
      <c r="Y33" s="4"/>
      <c r="Z33" s="43"/>
      <c r="AA33" s="44"/>
      <c r="AB33" s="4"/>
    </row>
    <row r="34" spans="1:28" x14ac:dyDescent="0.25">
      <c r="A34" s="2" t="s">
        <v>39</v>
      </c>
      <c r="B34" s="2" t="s">
        <v>22</v>
      </c>
      <c r="C34" s="9" t="s">
        <v>174</v>
      </c>
      <c r="D34" s="9" t="s">
        <v>158</v>
      </c>
      <c r="E34" s="9" t="s">
        <v>159</v>
      </c>
      <c r="F34" s="3">
        <v>213973.85</v>
      </c>
      <c r="G34" s="3">
        <v>74257.02</v>
      </c>
      <c r="H34" s="3">
        <v>0</v>
      </c>
      <c r="I34" s="3">
        <v>0</v>
      </c>
      <c r="J34" s="29">
        <v>2540.31</v>
      </c>
      <c r="K34" s="30"/>
      <c r="L34" s="3">
        <v>0</v>
      </c>
      <c r="M34" s="3">
        <v>1</v>
      </c>
      <c r="N34" s="3">
        <v>76797.33</v>
      </c>
      <c r="O34" s="3">
        <v>0</v>
      </c>
      <c r="P34" s="29">
        <v>0</v>
      </c>
      <c r="Q34" s="30"/>
      <c r="R34" s="3">
        <v>0</v>
      </c>
      <c r="S34" s="29">
        <v>0</v>
      </c>
      <c r="T34" s="30"/>
      <c r="U34" s="3">
        <v>137176.51999999999</v>
      </c>
      <c r="V34" s="3">
        <v>213973.85</v>
      </c>
      <c r="W34" s="3">
        <v>0</v>
      </c>
      <c r="X34" s="3">
        <v>0</v>
      </c>
      <c r="Y34" s="4"/>
      <c r="Z34" s="43"/>
      <c r="AA34" s="44"/>
      <c r="AB34" s="4"/>
    </row>
    <row r="35" spans="1:28" x14ac:dyDescent="0.25">
      <c r="A35" s="2" t="s">
        <v>40</v>
      </c>
      <c r="B35" s="2" t="s">
        <v>22</v>
      </c>
      <c r="C35" s="9" t="s">
        <v>175</v>
      </c>
      <c r="D35" s="9" t="s">
        <v>158</v>
      </c>
      <c r="E35" s="9" t="s">
        <v>159</v>
      </c>
      <c r="F35" s="3">
        <v>1022680.07</v>
      </c>
      <c r="G35" s="3">
        <v>361933.82</v>
      </c>
      <c r="H35" s="3">
        <v>0</v>
      </c>
      <c r="I35" s="3">
        <v>0</v>
      </c>
      <c r="J35" s="29">
        <v>13214.92</v>
      </c>
      <c r="K35" s="30"/>
      <c r="L35" s="3">
        <v>0</v>
      </c>
      <c r="M35" s="3">
        <v>1</v>
      </c>
      <c r="N35" s="3">
        <v>375148.74</v>
      </c>
      <c r="O35" s="3">
        <v>0</v>
      </c>
      <c r="P35" s="29">
        <v>0</v>
      </c>
      <c r="Q35" s="30"/>
      <c r="R35" s="3">
        <v>0</v>
      </c>
      <c r="S35" s="29">
        <v>0</v>
      </c>
      <c r="T35" s="30"/>
      <c r="U35" s="3">
        <v>647531.32999999996</v>
      </c>
      <c r="V35" s="3">
        <v>1022680.07</v>
      </c>
      <c r="W35" s="3">
        <v>0</v>
      </c>
      <c r="X35" s="3">
        <v>0</v>
      </c>
      <c r="Y35" s="4"/>
      <c r="Z35" s="43"/>
      <c r="AA35" s="44"/>
      <c r="AB35" s="4"/>
    </row>
    <row r="36" spans="1:28" x14ac:dyDescent="0.25">
      <c r="A36" s="2" t="s">
        <v>41</v>
      </c>
      <c r="B36" s="2" t="s">
        <v>22</v>
      </c>
      <c r="C36" s="9" t="s">
        <v>176</v>
      </c>
      <c r="D36" s="9" t="s">
        <v>158</v>
      </c>
      <c r="E36" s="9" t="s">
        <v>159</v>
      </c>
      <c r="F36" s="3">
        <v>63510.13</v>
      </c>
      <c r="G36" s="3">
        <v>24235.79</v>
      </c>
      <c r="H36" s="3">
        <v>0</v>
      </c>
      <c r="I36" s="3">
        <v>0</v>
      </c>
      <c r="J36" s="29">
        <v>770.09</v>
      </c>
      <c r="K36" s="30"/>
      <c r="L36" s="3">
        <v>0</v>
      </c>
      <c r="M36" s="3">
        <v>1</v>
      </c>
      <c r="N36" s="3">
        <v>25005.88</v>
      </c>
      <c r="O36" s="3">
        <v>0</v>
      </c>
      <c r="P36" s="29">
        <v>0</v>
      </c>
      <c r="Q36" s="30"/>
      <c r="R36" s="3">
        <v>0</v>
      </c>
      <c r="S36" s="29">
        <v>0</v>
      </c>
      <c r="T36" s="30"/>
      <c r="U36" s="3">
        <v>38504.25</v>
      </c>
      <c r="V36" s="3">
        <v>63510.13</v>
      </c>
      <c r="W36" s="3">
        <v>0</v>
      </c>
      <c r="X36" s="3">
        <v>0</v>
      </c>
      <c r="Y36" s="4"/>
      <c r="Z36" s="43"/>
      <c r="AA36" s="44"/>
      <c r="AB36" s="4"/>
    </row>
    <row r="37" spans="1:28" x14ac:dyDescent="0.25">
      <c r="A37" s="2" t="s">
        <v>42</v>
      </c>
      <c r="B37" s="2" t="s">
        <v>22</v>
      </c>
      <c r="C37" s="9" t="s">
        <v>177</v>
      </c>
      <c r="D37" s="9" t="s">
        <v>158</v>
      </c>
      <c r="E37" s="9" t="s">
        <v>159</v>
      </c>
      <c r="F37" s="3">
        <v>37138.449999999997</v>
      </c>
      <c r="G37" s="3">
        <v>13830.92</v>
      </c>
      <c r="H37" s="3">
        <v>0</v>
      </c>
      <c r="I37" s="3">
        <v>0</v>
      </c>
      <c r="J37" s="29">
        <v>431.62</v>
      </c>
      <c r="K37" s="30"/>
      <c r="L37" s="3">
        <v>0</v>
      </c>
      <c r="M37" s="3">
        <v>1</v>
      </c>
      <c r="N37" s="3">
        <v>14262.54</v>
      </c>
      <c r="O37" s="3">
        <v>0</v>
      </c>
      <c r="P37" s="29">
        <v>0</v>
      </c>
      <c r="Q37" s="30"/>
      <c r="R37" s="3">
        <v>0</v>
      </c>
      <c r="S37" s="29">
        <v>0</v>
      </c>
      <c r="T37" s="30"/>
      <c r="U37" s="3">
        <v>22875.91</v>
      </c>
      <c r="V37" s="3">
        <v>37138.449999999997</v>
      </c>
      <c r="W37" s="3">
        <v>0</v>
      </c>
      <c r="X37" s="3">
        <v>0</v>
      </c>
      <c r="Y37" s="4"/>
      <c r="Z37" s="43"/>
      <c r="AA37" s="44"/>
      <c r="AB37" s="4"/>
    </row>
    <row r="38" spans="1:28" x14ac:dyDescent="0.25">
      <c r="A38" s="2" t="s">
        <v>43</v>
      </c>
      <c r="B38" s="2" t="s">
        <v>22</v>
      </c>
      <c r="C38" s="9" t="s">
        <v>178</v>
      </c>
      <c r="D38" s="9" t="s">
        <v>158</v>
      </c>
      <c r="E38" s="9" t="s">
        <v>159</v>
      </c>
      <c r="F38" s="3">
        <v>16814.650000000001</v>
      </c>
      <c r="G38" s="3">
        <v>6262.05</v>
      </c>
      <c r="H38" s="3">
        <v>0</v>
      </c>
      <c r="I38" s="3">
        <v>0</v>
      </c>
      <c r="J38" s="29">
        <v>195.42</v>
      </c>
      <c r="K38" s="30"/>
      <c r="L38" s="3">
        <v>0</v>
      </c>
      <c r="M38" s="3">
        <v>1</v>
      </c>
      <c r="N38" s="3">
        <v>6457.47</v>
      </c>
      <c r="O38" s="3">
        <v>0</v>
      </c>
      <c r="P38" s="29">
        <v>0</v>
      </c>
      <c r="Q38" s="30"/>
      <c r="R38" s="3">
        <v>0</v>
      </c>
      <c r="S38" s="29">
        <v>0</v>
      </c>
      <c r="T38" s="30"/>
      <c r="U38" s="3">
        <v>10357.18</v>
      </c>
      <c r="V38" s="3">
        <v>16814.650000000001</v>
      </c>
      <c r="W38" s="3">
        <v>0</v>
      </c>
      <c r="X38" s="3">
        <v>0</v>
      </c>
      <c r="Y38" s="4"/>
      <c r="Z38" s="43"/>
      <c r="AA38" s="44"/>
      <c r="AB38" s="4"/>
    </row>
    <row r="39" spans="1:28" x14ac:dyDescent="0.25">
      <c r="A39" s="2" t="s">
        <v>44</v>
      </c>
      <c r="B39" s="2" t="s">
        <v>22</v>
      </c>
      <c r="C39" s="10" t="s">
        <v>179</v>
      </c>
      <c r="D39" s="10" t="s">
        <v>158</v>
      </c>
      <c r="E39" s="10" t="s">
        <v>159</v>
      </c>
      <c r="F39" s="3">
        <v>1</v>
      </c>
      <c r="G39" s="3">
        <v>0</v>
      </c>
      <c r="H39" s="3">
        <v>0</v>
      </c>
      <c r="I39" s="3">
        <v>0</v>
      </c>
      <c r="J39" s="29">
        <v>0</v>
      </c>
      <c r="K39" s="30"/>
      <c r="L39" s="3">
        <v>0</v>
      </c>
      <c r="M39" s="3">
        <v>1</v>
      </c>
      <c r="N39" s="3">
        <v>0</v>
      </c>
      <c r="O39" s="3">
        <v>0</v>
      </c>
      <c r="P39" s="29">
        <v>0</v>
      </c>
      <c r="Q39" s="30"/>
      <c r="R39" s="3">
        <v>0</v>
      </c>
      <c r="S39" s="29">
        <v>0</v>
      </c>
      <c r="T39" s="30"/>
      <c r="U39" s="3">
        <v>1</v>
      </c>
      <c r="V39" s="3">
        <v>1</v>
      </c>
      <c r="W39" s="3">
        <v>0</v>
      </c>
      <c r="X39" s="3">
        <v>0</v>
      </c>
      <c r="Y39" s="4"/>
      <c r="Z39" s="43"/>
      <c r="AA39" s="44"/>
      <c r="AB39" s="4"/>
    </row>
    <row r="40" spans="1:28" x14ac:dyDescent="0.25">
      <c r="A40" s="11"/>
      <c r="B40" s="11"/>
      <c r="C40" s="12" t="s">
        <v>298</v>
      </c>
      <c r="D40" s="12"/>
      <c r="E40" s="12"/>
      <c r="F40" s="13">
        <f>SUM(F29:F39)</f>
        <v>13764092.220000001</v>
      </c>
      <c r="G40" s="13">
        <f t="shared" ref="G40:L40" si="15">SUM(G29:G39)</f>
        <v>5603578.6399999987</v>
      </c>
      <c r="H40" s="13">
        <f t="shared" si="15"/>
        <v>0</v>
      </c>
      <c r="I40" s="13">
        <f t="shared" si="15"/>
        <v>0</v>
      </c>
      <c r="J40" s="27">
        <f t="shared" si="15"/>
        <v>196534.38000000003</v>
      </c>
      <c r="K40" s="28">
        <f t="shared" si="15"/>
        <v>0</v>
      </c>
      <c r="L40" s="13">
        <f t="shared" si="15"/>
        <v>0</v>
      </c>
      <c r="M40" s="13"/>
      <c r="N40" s="13">
        <f t="shared" ref="N40:X40" si="16">SUM(N29:N39)</f>
        <v>5800113.0200000005</v>
      </c>
      <c r="O40" s="13">
        <f t="shared" si="16"/>
        <v>0</v>
      </c>
      <c r="P40" s="14">
        <f t="shared" si="16"/>
        <v>0</v>
      </c>
      <c r="Q40" s="15">
        <f t="shared" si="16"/>
        <v>0</v>
      </c>
      <c r="R40" s="13">
        <f t="shared" si="16"/>
        <v>0</v>
      </c>
      <c r="S40" s="27">
        <f t="shared" si="16"/>
        <v>0</v>
      </c>
      <c r="T40" s="28">
        <f t="shared" si="16"/>
        <v>0</v>
      </c>
      <c r="U40" s="13">
        <f t="shared" si="16"/>
        <v>7963979.2000000002</v>
      </c>
      <c r="V40" s="13">
        <f>SUM(V29:V39)</f>
        <v>13764092.220000001</v>
      </c>
      <c r="W40" s="13">
        <f t="shared" si="16"/>
        <v>0</v>
      </c>
      <c r="X40" s="13">
        <f t="shared" si="16"/>
        <v>0</v>
      </c>
      <c r="Y40" s="16"/>
      <c r="Z40" s="17"/>
      <c r="AA40" s="18"/>
      <c r="AB40" s="16"/>
    </row>
    <row r="41" spans="1:28" x14ac:dyDescent="0.25">
      <c r="A41" s="2" t="s">
        <v>45</v>
      </c>
      <c r="B41" s="2" t="s">
        <v>22</v>
      </c>
      <c r="C41" s="9" t="s">
        <v>180</v>
      </c>
      <c r="D41" s="9" t="s">
        <v>158</v>
      </c>
      <c r="E41" s="9" t="s">
        <v>181</v>
      </c>
      <c r="F41" s="3">
        <v>900940.27</v>
      </c>
      <c r="G41" s="3">
        <v>166924.72</v>
      </c>
      <c r="H41" s="3">
        <v>0</v>
      </c>
      <c r="I41" s="3">
        <v>0</v>
      </c>
      <c r="J41" s="29">
        <v>10485.94</v>
      </c>
      <c r="K41" s="30"/>
      <c r="L41" s="3">
        <v>0</v>
      </c>
      <c r="M41" s="3">
        <v>1</v>
      </c>
      <c r="N41" s="3">
        <v>177410.66</v>
      </c>
      <c r="O41" s="3">
        <v>0</v>
      </c>
      <c r="P41" s="29">
        <v>0</v>
      </c>
      <c r="Q41" s="30"/>
      <c r="R41" s="3">
        <v>0</v>
      </c>
      <c r="S41" s="29">
        <v>0</v>
      </c>
      <c r="T41" s="30"/>
      <c r="U41" s="3">
        <v>723529.61</v>
      </c>
      <c r="V41" s="3">
        <v>900940.27</v>
      </c>
      <c r="W41" s="3">
        <v>0</v>
      </c>
      <c r="X41" s="3">
        <v>0</v>
      </c>
      <c r="Y41" s="4"/>
      <c r="Z41" s="43"/>
      <c r="AA41" s="44"/>
      <c r="AB41" s="4"/>
    </row>
    <row r="42" spans="1:28" x14ac:dyDescent="0.25">
      <c r="A42" s="2" t="s">
        <v>46</v>
      </c>
      <c r="B42" s="2" t="s">
        <v>22</v>
      </c>
      <c r="C42" s="9" t="s">
        <v>182</v>
      </c>
      <c r="D42" s="9" t="s">
        <v>158</v>
      </c>
      <c r="E42" s="9" t="s">
        <v>181</v>
      </c>
      <c r="F42" s="3">
        <v>1532682.41</v>
      </c>
      <c r="G42" s="3">
        <v>285150.18</v>
      </c>
      <c r="H42" s="3">
        <v>0</v>
      </c>
      <c r="I42" s="3">
        <v>0</v>
      </c>
      <c r="J42" s="29">
        <v>17821.89</v>
      </c>
      <c r="K42" s="30"/>
      <c r="L42" s="3">
        <v>0</v>
      </c>
      <c r="M42" s="3">
        <v>1</v>
      </c>
      <c r="N42" s="3">
        <v>302972.07</v>
      </c>
      <c r="O42" s="3">
        <v>0</v>
      </c>
      <c r="P42" s="29">
        <v>0</v>
      </c>
      <c r="Q42" s="30"/>
      <c r="R42" s="3">
        <v>0</v>
      </c>
      <c r="S42" s="29">
        <v>0</v>
      </c>
      <c r="T42" s="30"/>
      <c r="U42" s="3">
        <v>1229710.3400000001</v>
      </c>
      <c r="V42" s="3">
        <v>1532682.41</v>
      </c>
      <c r="W42" s="3">
        <v>0</v>
      </c>
      <c r="X42" s="3">
        <v>0</v>
      </c>
      <c r="Y42" s="4"/>
      <c r="Z42" s="43"/>
      <c r="AA42" s="44"/>
      <c r="AB42" s="4"/>
    </row>
    <row r="43" spans="1:28" x14ac:dyDescent="0.25">
      <c r="A43" s="11"/>
      <c r="B43" s="11"/>
      <c r="C43" s="12" t="s">
        <v>298</v>
      </c>
      <c r="D43" s="12"/>
      <c r="E43" s="12"/>
      <c r="F43" s="13">
        <f>SUM(F41:F42)</f>
        <v>2433622.6799999997</v>
      </c>
      <c r="G43" s="13">
        <f t="shared" ref="G43:L43" si="17">SUM(G41:G42)</f>
        <v>452074.9</v>
      </c>
      <c r="H43" s="13">
        <f t="shared" si="17"/>
        <v>0</v>
      </c>
      <c r="I43" s="13">
        <f t="shared" si="17"/>
        <v>0</v>
      </c>
      <c r="J43" s="27">
        <f t="shared" si="17"/>
        <v>28307.83</v>
      </c>
      <c r="K43" s="28">
        <f t="shared" si="17"/>
        <v>0</v>
      </c>
      <c r="L43" s="13">
        <f t="shared" si="17"/>
        <v>0</v>
      </c>
      <c r="M43" s="13"/>
      <c r="N43" s="13">
        <f t="shared" ref="N43:X43" si="18">SUM(N41:N42)</f>
        <v>480382.73</v>
      </c>
      <c r="O43" s="13">
        <f t="shared" si="18"/>
        <v>0</v>
      </c>
      <c r="P43" s="14">
        <f t="shared" si="18"/>
        <v>0</v>
      </c>
      <c r="Q43" s="15">
        <f t="shared" si="18"/>
        <v>0</v>
      </c>
      <c r="R43" s="13">
        <f t="shared" si="18"/>
        <v>0</v>
      </c>
      <c r="S43" s="27">
        <f t="shared" si="18"/>
        <v>0</v>
      </c>
      <c r="T43" s="28">
        <f t="shared" si="18"/>
        <v>0</v>
      </c>
      <c r="U43" s="13">
        <f t="shared" si="18"/>
        <v>1953239.9500000002</v>
      </c>
      <c r="V43" s="13">
        <f>SUM(V41:V42)</f>
        <v>2433622.6799999997</v>
      </c>
      <c r="W43" s="13">
        <f t="shared" si="18"/>
        <v>0</v>
      </c>
      <c r="X43" s="13">
        <f t="shared" si="18"/>
        <v>0</v>
      </c>
      <c r="Y43" s="16"/>
      <c r="Z43" s="17"/>
      <c r="AA43" s="18"/>
      <c r="AB43" s="16"/>
    </row>
    <row r="44" spans="1:28" x14ac:dyDescent="0.25">
      <c r="A44" s="2" t="s">
        <v>47</v>
      </c>
      <c r="B44" s="2" t="s">
        <v>22</v>
      </c>
      <c r="C44" s="9" t="s">
        <v>183</v>
      </c>
      <c r="D44" s="9" t="s">
        <v>158</v>
      </c>
      <c r="E44" s="9" t="s">
        <v>159</v>
      </c>
      <c r="F44" s="3">
        <v>2879273.89</v>
      </c>
      <c r="G44" s="3">
        <v>736381.39</v>
      </c>
      <c r="H44" s="3">
        <v>0</v>
      </c>
      <c r="I44" s="3">
        <v>0</v>
      </c>
      <c r="J44" s="29">
        <v>44643.59</v>
      </c>
      <c r="K44" s="30"/>
      <c r="L44" s="3">
        <v>0</v>
      </c>
      <c r="M44" s="3">
        <v>1</v>
      </c>
      <c r="N44" s="3">
        <v>781024.98</v>
      </c>
      <c r="O44" s="3">
        <v>0</v>
      </c>
      <c r="P44" s="29">
        <v>0</v>
      </c>
      <c r="Q44" s="30"/>
      <c r="R44" s="3">
        <v>0</v>
      </c>
      <c r="S44" s="29">
        <v>0</v>
      </c>
      <c r="T44" s="30"/>
      <c r="U44" s="3">
        <v>2098248.91</v>
      </c>
      <c r="V44" s="3">
        <v>2879273.89</v>
      </c>
      <c r="W44" s="3">
        <v>0</v>
      </c>
      <c r="X44" s="3">
        <v>0</v>
      </c>
      <c r="Y44" s="4"/>
      <c r="Z44" s="43"/>
      <c r="AA44" s="44"/>
      <c r="AB44" s="4"/>
    </row>
    <row r="45" spans="1:28" x14ac:dyDescent="0.25">
      <c r="A45" s="2" t="s">
        <v>48</v>
      </c>
      <c r="B45" s="2" t="s">
        <v>22</v>
      </c>
      <c r="C45" s="9" t="s">
        <v>184</v>
      </c>
      <c r="D45" s="9" t="s">
        <v>158</v>
      </c>
      <c r="E45" s="9" t="s">
        <v>159</v>
      </c>
      <c r="F45" s="3">
        <v>4579627.2300000004</v>
      </c>
      <c r="G45" s="3">
        <v>1357619.63</v>
      </c>
      <c r="H45" s="3">
        <v>0</v>
      </c>
      <c r="I45" s="3">
        <v>0</v>
      </c>
      <c r="J45" s="29">
        <v>84789.67</v>
      </c>
      <c r="K45" s="30"/>
      <c r="L45" s="3">
        <v>0</v>
      </c>
      <c r="M45" s="3">
        <v>1</v>
      </c>
      <c r="N45" s="3">
        <v>1442409.3</v>
      </c>
      <c r="O45" s="3">
        <v>0</v>
      </c>
      <c r="P45" s="29">
        <v>0</v>
      </c>
      <c r="Q45" s="30"/>
      <c r="R45" s="3">
        <v>0</v>
      </c>
      <c r="S45" s="29">
        <v>0</v>
      </c>
      <c r="T45" s="30"/>
      <c r="U45" s="3">
        <v>3137217.93</v>
      </c>
      <c r="V45" s="3">
        <v>4579627.2300000004</v>
      </c>
      <c r="W45" s="3">
        <v>0</v>
      </c>
      <c r="X45" s="3">
        <v>0</v>
      </c>
      <c r="Y45" s="4"/>
      <c r="Z45" s="45" t="s">
        <v>49</v>
      </c>
      <c r="AA45" s="46"/>
      <c r="AB45" s="23"/>
    </row>
    <row r="46" spans="1:28" x14ac:dyDescent="0.25">
      <c r="A46" s="2" t="s">
        <v>50</v>
      </c>
      <c r="B46" s="2" t="s">
        <v>22</v>
      </c>
      <c r="C46" s="9" t="s">
        <v>185</v>
      </c>
      <c r="D46" s="9" t="s">
        <v>158</v>
      </c>
      <c r="E46" s="9" t="s">
        <v>159</v>
      </c>
      <c r="F46" s="3">
        <v>154868.35</v>
      </c>
      <c r="G46" s="3">
        <v>49583.08</v>
      </c>
      <c r="H46" s="3">
        <v>0</v>
      </c>
      <c r="I46" s="3">
        <v>0</v>
      </c>
      <c r="J46" s="29">
        <v>2770.66</v>
      </c>
      <c r="K46" s="30"/>
      <c r="L46" s="3">
        <v>0</v>
      </c>
      <c r="M46" s="3">
        <v>1</v>
      </c>
      <c r="N46" s="3">
        <v>52353.74</v>
      </c>
      <c r="O46" s="3">
        <v>0</v>
      </c>
      <c r="P46" s="29">
        <v>0</v>
      </c>
      <c r="Q46" s="30"/>
      <c r="R46" s="3">
        <v>0</v>
      </c>
      <c r="S46" s="29">
        <v>0</v>
      </c>
      <c r="T46" s="30"/>
      <c r="U46" s="3">
        <v>102514.61</v>
      </c>
      <c r="V46" s="3">
        <v>154868.35</v>
      </c>
      <c r="W46" s="3">
        <v>0</v>
      </c>
      <c r="X46" s="3">
        <v>0</v>
      </c>
      <c r="Y46" s="4"/>
      <c r="Z46" s="43"/>
      <c r="AA46" s="44"/>
      <c r="AB46" s="4"/>
    </row>
    <row r="47" spans="1:28" x14ac:dyDescent="0.25">
      <c r="A47" s="2" t="s">
        <v>51</v>
      </c>
      <c r="B47" s="2" t="s">
        <v>22</v>
      </c>
      <c r="C47" s="9" t="s">
        <v>186</v>
      </c>
      <c r="D47" s="9" t="s">
        <v>158</v>
      </c>
      <c r="E47" s="9" t="s">
        <v>159</v>
      </c>
      <c r="F47" s="3">
        <v>1056671.52</v>
      </c>
      <c r="G47" s="3">
        <v>211439.06</v>
      </c>
      <c r="H47" s="3">
        <v>0</v>
      </c>
      <c r="I47" s="3">
        <v>0</v>
      </c>
      <c r="J47" s="29">
        <v>11578.53</v>
      </c>
      <c r="K47" s="30"/>
      <c r="L47" s="3">
        <v>0</v>
      </c>
      <c r="M47" s="3">
        <v>1</v>
      </c>
      <c r="N47" s="3">
        <v>223017.59</v>
      </c>
      <c r="O47" s="3">
        <v>0</v>
      </c>
      <c r="P47" s="29">
        <v>0</v>
      </c>
      <c r="Q47" s="30"/>
      <c r="R47" s="3">
        <v>0</v>
      </c>
      <c r="S47" s="29">
        <v>0</v>
      </c>
      <c r="T47" s="30"/>
      <c r="U47" s="3">
        <v>833653.93</v>
      </c>
      <c r="V47" s="3">
        <v>1056671.52</v>
      </c>
      <c r="W47" s="3">
        <v>0</v>
      </c>
      <c r="X47" s="3">
        <v>0</v>
      </c>
      <c r="Y47" s="4"/>
      <c r="Z47" s="43"/>
      <c r="AA47" s="44"/>
      <c r="AB47" s="4"/>
    </row>
    <row r="48" spans="1:28" x14ac:dyDescent="0.25">
      <c r="A48" s="2" t="s">
        <v>52</v>
      </c>
      <c r="B48" s="2" t="s">
        <v>22</v>
      </c>
      <c r="C48" s="9" t="s">
        <v>187</v>
      </c>
      <c r="D48" s="9" t="s">
        <v>158</v>
      </c>
      <c r="E48" s="9" t="s">
        <v>188</v>
      </c>
      <c r="F48" s="3">
        <v>0</v>
      </c>
      <c r="G48" s="3">
        <v>0</v>
      </c>
      <c r="H48" s="3">
        <v>0</v>
      </c>
      <c r="I48" s="3">
        <v>0</v>
      </c>
      <c r="J48" s="29">
        <v>0</v>
      </c>
      <c r="K48" s="30"/>
      <c r="L48" s="3">
        <v>0</v>
      </c>
      <c r="M48" s="3">
        <v>1</v>
      </c>
      <c r="N48" s="3">
        <v>0</v>
      </c>
      <c r="O48" s="3">
        <v>0</v>
      </c>
      <c r="P48" s="29">
        <v>0</v>
      </c>
      <c r="Q48" s="30"/>
      <c r="R48" s="3">
        <v>0</v>
      </c>
      <c r="S48" s="29">
        <v>0</v>
      </c>
      <c r="T48" s="30"/>
      <c r="U48" s="3">
        <v>0</v>
      </c>
      <c r="V48" s="3">
        <v>0</v>
      </c>
      <c r="W48" s="3">
        <v>3813852.61</v>
      </c>
      <c r="X48" s="3">
        <v>0</v>
      </c>
      <c r="Y48" s="4"/>
      <c r="Z48" s="43"/>
      <c r="AA48" s="44"/>
      <c r="AB48" s="4"/>
    </row>
    <row r="49" spans="1:28" x14ac:dyDescent="0.25">
      <c r="A49" s="2" t="s">
        <v>53</v>
      </c>
      <c r="B49" s="2" t="s">
        <v>22</v>
      </c>
      <c r="C49" s="9" t="s">
        <v>189</v>
      </c>
      <c r="D49" s="9" t="s">
        <v>158</v>
      </c>
      <c r="E49" s="9" t="s">
        <v>159</v>
      </c>
      <c r="F49" s="3">
        <v>4968934.82</v>
      </c>
      <c r="G49" s="3">
        <v>132504.92000000001</v>
      </c>
      <c r="H49" s="3">
        <v>0</v>
      </c>
      <c r="I49" s="3">
        <v>0</v>
      </c>
      <c r="J49" s="29">
        <v>66252.460000000006</v>
      </c>
      <c r="K49" s="30"/>
      <c r="L49" s="3">
        <v>0</v>
      </c>
      <c r="M49" s="3">
        <v>1</v>
      </c>
      <c r="N49" s="3">
        <v>198757.38</v>
      </c>
      <c r="O49" s="3">
        <v>0</v>
      </c>
      <c r="P49" s="29">
        <v>0</v>
      </c>
      <c r="Q49" s="30"/>
      <c r="R49" s="3">
        <v>0</v>
      </c>
      <c r="S49" s="29">
        <v>0</v>
      </c>
      <c r="T49" s="30"/>
      <c r="U49" s="3">
        <v>4770177.4400000004</v>
      </c>
      <c r="V49" s="3">
        <v>4968934.82</v>
      </c>
      <c r="W49" s="3">
        <v>0</v>
      </c>
      <c r="X49" s="3">
        <v>0</v>
      </c>
      <c r="Y49" s="4"/>
      <c r="Z49" s="43"/>
      <c r="AA49" s="44"/>
      <c r="AB49" s="4"/>
    </row>
    <row r="50" spans="1:28" x14ac:dyDescent="0.25">
      <c r="A50" s="11"/>
      <c r="B50" s="11"/>
      <c r="C50" s="12" t="s">
        <v>298</v>
      </c>
      <c r="D50" s="12"/>
      <c r="E50" s="12"/>
      <c r="F50" s="13">
        <f>SUM(F44:F49)</f>
        <v>13639375.810000001</v>
      </c>
      <c r="G50" s="13">
        <f t="shared" ref="G50:L50" si="19">SUM(G44:G49)</f>
        <v>2487528.08</v>
      </c>
      <c r="H50" s="13">
        <f t="shared" si="19"/>
        <v>0</v>
      </c>
      <c r="I50" s="13">
        <f t="shared" si="19"/>
        <v>0</v>
      </c>
      <c r="J50" s="27">
        <f t="shared" si="19"/>
        <v>210034.90999999997</v>
      </c>
      <c r="K50" s="28">
        <f t="shared" si="19"/>
        <v>0</v>
      </c>
      <c r="L50" s="13">
        <f t="shared" si="19"/>
        <v>0</v>
      </c>
      <c r="M50" s="13"/>
      <c r="N50" s="13">
        <f t="shared" ref="N50:X50" si="20">SUM(N44:N49)</f>
        <v>2697562.99</v>
      </c>
      <c r="O50" s="13">
        <f t="shared" si="20"/>
        <v>0</v>
      </c>
      <c r="P50" s="14">
        <f t="shared" si="20"/>
        <v>0</v>
      </c>
      <c r="Q50" s="15">
        <f t="shared" si="20"/>
        <v>0</v>
      </c>
      <c r="R50" s="13">
        <f t="shared" si="20"/>
        <v>0</v>
      </c>
      <c r="S50" s="27">
        <f t="shared" si="20"/>
        <v>0</v>
      </c>
      <c r="T50" s="28">
        <f t="shared" si="20"/>
        <v>0</v>
      </c>
      <c r="U50" s="13">
        <f t="shared" si="20"/>
        <v>10941812.82</v>
      </c>
      <c r="V50" s="13">
        <f>SUM(V44:V49)</f>
        <v>13639375.810000001</v>
      </c>
      <c r="W50" s="13">
        <f t="shared" si="20"/>
        <v>3813852.61</v>
      </c>
      <c r="X50" s="13">
        <f t="shared" si="20"/>
        <v>0</v>
      </c>
      <c r="Y50" s="16"/>
      <c r="Z50" s="17"/>
      <c r="AA50" s="18"/>
      <c r="AB50" s="16"/>
    </row>
    <row r="51" spans="1:28" x14ac:dyDescent="0.25">
      <c r="A51" s="2" t="s">
        <v>54</v>
      </c>
      <c r="B51" s="2" t="s">
        <v>22</v>
      </c>
      <c r="C51" s="9" t="s">
        <v>190</v>
      </c>
      <c r="D51" s="9" t="s">
        <v>158</v>
      </c>
      <c r="E51" s="9" t="s">
        <v>159</v>
      </c>
      <c r="F51" s="3">
        <v>10079882.039999999</v>
      </c>
      <c r="G51" s="3">
        <v>2569283.7400000002</v>
      </c>
      <c r="H51" s="3">
        <v>0</v>
      </c>
      <c r="I51" s="3">
        <v>-28695.41</v>
      </c>
      <c r="J51" s="29">
        <v>156428.1</v>
      </c>
      <c r="K51" s="30"/>
      <c r="L51" s="3">
        <v>0</v>
      </c>
      <c r="M51" s="3">
        <v>1</v>
      </c>
      <c r="N51" s="3">
        <v>2708484.92</v>
      </c>
      <c r="O51" s="3">
        <v>0</v>
      </c>
      <c r="P51" s="29">
        <v>0</v>
      </c>
      <c r="Q51" s="30"/>
      <c r="R51" s="3">
        <v>0</v>
      </c>
      <c r="S51" s="29">
        <v>0</v>
      </c>
      <c r="T51" s="30"/>
      <c r="U51" s="3">
        <v>7342701.71</v>
      </c>
      <c r="V51" s="3">
        <v>10051186.630000001</v>
      </c>
      <c r="W51" s="3">
        <v>0</v>
      </c>
      <c r="X51" s="3">
        <v>0</v>
      </c>
      <c r="Y51" s="4"/>
      <c r="Z51" s="43"/>
      <c r="AA51" s="44"/>
      <c r="AB51" s="3">
        <v>17226.919999999998</v>
      </c>
    </row>
    <row r="52" spans="1:28" x14ac:dyDescent="0.25">
      <c r="A52" s="11"/>
      <c r="B52" s="11"/>
      <c r="C52" s="12" t="s">
        <v>298</v>
      </c>
      <c r="D52" s="12"/>
      <c r="E52" s="12"/>
      <c r="F52" s="13">
        <f>SUM(F51)</f>
        <v>10079882.039999999</v>
      </c>
      <c r="G52" s="13">
        <f t="shared" ref="G52:L52" si="21">SUM(G51)</f>
        <v>2569283.7400000002</v>
      </c>
      <c r="H52" s="13">
        <f t="shared" si="21"/>
        <v>0</v>
      </c>
      <c r="I52" s="13">
        <f t="shared" si="21"/>
        <v>-28695.41</v>
      </c>
      <c r="J52" s="27">
        <f t="shared" si="21"/>
        <v>156428.1</v>
      </c>
      <c r="K52" s="28">
        <f t="shared" si="21"/>
        <v>0</v>
      </c>
      <c r="L52" s="13">
        <f t="shared" si="21"/>
        <v>0</v>
      </c>
      <c r="M52" s="13"/>
      <c r="N52" s="13">
        <f t="shared" ref="N52:X52" si="22">SUM(N51)</f>
        <v>2708484.92</v>
      </c>
      <c r="O52" s="13">
        <f t="shared" si="22"/>
        <v>0</v>
      </c>
      <c r="P52" s="14">
        <f t="shared" si="22"/>
        <v>0</v>
      </c>
      <c r="Q52" s="15">
        <f t="shared" si="22"/>
        <v>0</v>
      </c>
      <c r="R52" s="13">
        <f t="shared" si="22"/>
        <v>0</v>
      </c>
      <c r="S52" s="27">
        <f t="shared" si="22"/>
        <v>0</v>
      </c>
      <c r="T52" s="28">
        <f t="shared" si="22"/>
        <v>0</v>
      </c>
      <c r="U52" s="13">
        <f t="shared" si="22"/>
        <v>7342701.71</v>
      </c>
      <c r="V52" s="13">
        <f t="shared" si="22"/>
        <v>10051186.630000001</v>
      </c>
      <c r="W52" s="13">
        <f t="shared" si="22"/>
        <v>0</v>
      </c>
      <c r="X52" s="13">
        <f t="shared" si="22"/>
        <v>0</v>
      </c>
      <c r="Y52" s="16"/>
      <c r="Z52" s="17"/>
      <c r="AA52" s="18"/>
      <c r="AB52" s="13">
        <f>SUM(AB51)</f>
        <v>17226.919999999998</v>
      </c>
    </row>
    <row r="53" spans="1:28" x14ac:dyDescent="0.25">
      <c r="A53" s="2" t="s">
        <v>55</v>
      </c>
      <c r="B53" s="2" t="s">
        <v>22</v>
      </c>
      <c r="C53" s="9" t="s">
        <v>191</v>
      </c>
      <c r="D53" s="9" t="s">
        <v>158</v>
      </c>
      <c r="E53" s="9" t="s">
        <v>159</v>
      </c>
      <c r="F53" s="3">
        <v>8093058.0899999999</v>
      </c>
      <c r="G53" s="3">
        <v>2138745.09</v>
      </c>
      <c r="H53" s="3">
        <v>0</v>
      </c>
      <c r="I53" s="3">
        <v>0</v>
      </c>
      <c r="J53" s="29">
        <v>138472.4</v>
      </c>
      <c r="K53" s="30"/>
      <c r="L53" s="3">
        <v>0</v>
      </c>
      <c r="M53" s="3">
        <v>1</v>
      </c>
      <c r="N53" s="3">
        <v>2277217.4900000002</v>
      </c>
      <c r="O53" s="3">
        <v>0</v>
      </c>
      <c r="P53" s="29">
        <v>0</v>
      </c>
      <c r="Q53" s="30"/>
      <c r="R53" s="3">
        <v>0</v>
      </c>
      <c r="S53" s="29">
        <v>0</v>
      </c>
      <c r="T53" s="30"/>
      <c r="U53" s="3">
        <v>5815840.5999999996</v>
      </c>
      <c r="V53" s="3">
        <v>8093058.0899999999</v>
      </c>
      <c r="W53" s="3">
        <v>0</v>
      </c>
      <c r="X53" s="3">
        <v>0</v>
      </c>
      <c r="Y53" s="4"/>
      <c r="Z53" s="43"/>
      <c r="AA53" s="44"/>
      <c r="AB53" s="4"/>
    </row>
    <row r="54" spans="1:28" x14ac:dyDescent="0.25">
      <c r="A54" s="2" t="s">
        <v>56</v>
      </c>
      <c r="B54" s="2" t="s">
        <v>22</v>
      </c>
      <c r="C54" s="9" t="s">
        <v>192</v>
      </c>
      <c r="D54" s="9" t="s">
        <v>158</v>
      </c>
      <c r="E54" s="9" t="s">
        <v>159</v>
      </c>
      <c r="F54" s="3">
        <v>5883553.5199999996</v>
      </c>
      <c r="G54" s="3">
        <v>1456372.64</v>
      </c>
      <c r="H54" s="3">
        <v>0</v>
      </c>
      <c r="I54" s="3">
        <v>0</v>
      </c>
      <c r="J54" s="29">
        <v>92232.93</v>
      </c>
      <c r="K54" s="30"/>
      <c r="L54" s="3">
        <v>0</v>
      </c>
      <c r="M54" s="3">
        <v>1</v>
      </c>
      <c r="N54" s="3">
        <v>1548605.57</v>
      </c>
      <c r="O54" s="3">
        <v>0</v>
      </c>
      <c r="P54" s="29">
        <v>0</v>
      </c>
      <c r="Q54" s="30"/>
      <c r="R54" s="3">
        <v>0</v>
      </c>
      <c r="S54" s="29">
        <v>0</v>
      </c>
      <c r="T54" s="30"/>
      <c r="U54" s="3">
        <v>4334947.95</v>
      </c>
      <c r="V54" s="3">
        <v>5883553.5199999996</v>
      </c>
      <c r="W54" s="3">
        <v>0</v>
      </c>
      <c r="X54" s="3">
        <v>0</v>
      </c>
      <c r="Y54" s="4"/>
      <c r="Z54" s="43"/>
      <c r="AA54" s="44"/>
      <c r="AB54" s="4"/>
    </row>
    <row r="55" spans="1:28" x14ac:dyDescent="0.25">
      <c r="A55" s="2" t="s">
        <v>57</v>
      </c>
      <c r="B55" s="2" t="s">
        <v>22</v>
      </c>
      <c r="C55" s="9" t="s">
        <v>193</v>
      </c>
      <c r="D55" s="9" t="s">
        <v>158</v>
      </c>
      <c r="E55" s="9" t="s">
        <v>159</v>
      </c>
      <c r="F55" s="3">
        <v>6806296.2400000002</v>
      </c>
      <c r="G55" s="3">
        <v>1234196.6000000001</v>
      </c>
      <c r="H55" s="3">
        <v>0</v>
      </c>
      <c r="I55" s="3">
        <v>0</v>
      </c>
      <c r="J55" s="29">
        <v>77390.27</v>
      </c>
      <c r="K55" s="30"/>
      <c r="L55" s="3">
        <v>0</v>
      </c>
      <c r="M55" s="3">
        <v>1</v>
      </c>
      <c r="N55" s="3">
        <v>1311586.8700000001</v>
      </c>
      <c r="O55" s="3">
        <v>0</v>
      </c>
      <c r="P55" s="29">
        <v>0</v>
      </c>
      <c r="Q55" s="30"/>
      <c r="R55" s="3">
        <v>0</v>
      </c>
      <c r="S55" s="29">
        <v>0</v>
      </c>
      <c r="T55" s="30"/>
      <c r="U55" s="3">
        <v>5494709.3700000001</v>
      </c>
      <c r="V55" s="3">
        <v>6806296.2400000002</v>
      </c>
      <c r="W55" s="3">
        <v>0</v>
      </c>
      <c r="X55" s="3">
        <v>0</v>
      </c>
      <c r="Y55" s="4"/>
      <c r="Z55" s="43"/>
      <c r="AA55" s="44"/>
      <c r="AB55" s="4"/>
    </row>
    <row r="56" spans="1:28" x14ac:dyDescent="0.25">
      <c r="A56" s="2" t="s">
        <v>58</v>
      </c>
      <c r="B56" s="2" t="s">
        <v>22</v>
      </c>
      <c r="C56" s="9" t="s">
        <v>194</v>
      </c>
      <c r="D56" s="9" t="s">
        <v>158</v>
      </c>
      <c r="E56" s="9" t="s">
        <v>159</v>
      </c>
      <c r="F56" s="3">
        <v>1235255.44</v>
      </c>
      <c r="G56" s="3">
        <v>224530.6</v>
      </c>
      <c r="H56" s="3">
        <v>0</v>
      </c>
      <c r="I56" s="3">
        <v>0</v>
      </c>
      <c r="J56" s="29">
        <v>14037.85</v>
      </c>
      <c r="K56" s="30"/>
      <c r="L56" s="3">
        <v>0</v>
      </c>
      <c r="M56" s="3">
        <v>1</v>
      </c>
      <c r="N56" s="3">
        <v>238568.45</v>
      </c>
      <c r="O56" s="3">
        <v>0</v>
      </c>
      <c r="P56" s="29">
        <v>0</v>
      </c>
      <c r="Q56" s="30"/>
      <c r="R56" s="3">
        <v>0</v>
      </c>
      <c r="S56" s="29">
        <v>0</v>
      </c>
      <c r="T56" s="30"/>
      <c r="U56" s="3">
        <v>996686.99</v>
      </c>
      <c r="V56" s="3">
        <v>1235255.44</v>
      </c>
      <c r="W56" s="3">
        <v>0</v>
      </c>
      <c r="X56" s="3">
        <v>0</v>
      </c>
      <c r="Y56" s="4"/>
      <c r="Z56" s="43"/>
      <c r="AA56" s="44"/>
      <c r="AB56" s="4"/>
    </row>
    <row r="57" spans="1:28" x14ac:dyDescent="0.25">
      <c r="A57" s="2" t="s">
        <v>59</v>
      </c>
      <c r="B57" s="2" t="s">
        <v>22</v>
      </c>
      <c r="C57" s="9" t="s">
        <v>195</v>
      </c>
      <c r="D57" s="9" t="s">
        <v>158</v>
      </c>
      <c r="E57" s="9" t="s">
        <v>159</v>
      </c>
      <c r="F57" s="3">
        <v>1612629.21</v>
      </c>
      <c r="G57" s="3">
        <v>263012.92</v>
      </c>
      <c r="H57" s="3">
        <v>0</v>
      </c>
      <c r="I57" s="3">
        <v>0</v>
      </c>
      <c r="J57" s="29">
        <v>16458.740000000002</v>
      </c>
      <c r="K57" s="30"/>
      <c r="L57" s="3">
        <v>0</v>
      </c>
      <c r="M57" s="3">
        <v>1</v>
      </c>
      <c r="N57" s="3">
        <v>279471.65999999997</v>
      </c>
      <c r="O57" s="3">
        <v>0</v>
      </c>
      <c r="P57" s="29">
        <v>0</v>
      </c>
      <c r="Q57" s="30"/>
      <c r="R57" s="3">
        <v>0</v>
      </c>
      <c r="S57" s="29">
        <v>0</v>
      </c>
      <c r="T57" s="30"/>
      <c r="U57" s="3">
        <v>1333157.55</v>
      </c>
      <c r="V57" s="3">
        <v>1612629.21</v>
      </c>
      <c r="W57" s="3">
        <v>0</v>
      </c>
      <c r="X57" s="3">
        <v>0</v>
      </c>
      <c r="Y57" s="4"/>
      <c r="Z57" s="43"/>
      <c r="AA57" s="44"/>
      <c r="AB57" s="4"/>
    </row>
    <row r="58" spans="1:28" x14ac:dyDescent="0.25">
      <c r="A58" s="11"/>
      <c r="B58" s="11"/>
      <c r="C58" s="12" t="s">
        <v>298</v>
      </c>
      <c r="D58" s="12"/>
      <c r="E58" s="12"/>
      <c r="F58" s="13">
        <f>SUM(F53:F57)</f>
        <v>23630792.500000004</v>
      </c>
      <c r="G58" s="13">
        <f t="shared" ref="G58:L58" si="23">SUM(G53:G57)</f>
        <v>5316857.8499999996</v>
      </c>
      <c r="H58" s="13">
        <f t="shared" si="23"/>
        <v>0</v>
      </c>
      <c r="I58" s="13">
        <f t="shared" si="23"/>
        <v>0</v>
      </c>
      <c r="J58" s="27">
        <f t="shared" si="23"/>
        <v>338592.18999999994</v>
      </c>
      <c r="K58" s="28">
        <f t="shared" si="23"/>
        <v>0</v>
      </c>
      <c r="L58" s="13">
        <f t="shared" si="23"/>
        <v>0</v>
      </c>
      <c r="M58" s="13"/>
      <c r="N58" s="13">
        <f t="shared" ref="N58:X58" si="24">SUM(N53:N57)</f>
        <v>5655450.040000001</v>
      </c>
      <c r="O58" s="13">
        <f t="shared" si="24"/>
        <v>0</v>
      </c>
      <c r="P58" s="14">
        <f t="shared" si="24"/>
        <v>0</v>
      </c>
      <c r="Q58" s="15">
        <f t="shared" si="24"/>
        <v>0</v>
      </c>
      <c r="R58" s="13">
        <f t="shared" si="24"/>
        <v>0</v>
      </c>
      <c r="S58" s="27">
        <f t="shared" si="24"/>
        <v>0</v>
      </c>
      <c r="T58" s="28">
        <f t="shared" si="24"/>
        <v>0</v>
      </c>
      <c r="U58" s="13">
        <f t="shared" si="24"/>
        <v>17975342.460000001</v>
      </c>
      <c r="V58" s="13">
        <f>SUM(V53:V57)</f>
        <v>23630792.500000004</v>
      </c>
      <c r="W58" s="13">
        <f t="shared" si="24"/>
        <v>0</v>
      </c>
      <c r="X58" s="13">
        <f t="shared" si="24"/>
        <v>0</v>
      </c>
      <c r="Y58" s="16"/>
      <c r="Z58" s="17"/>
      <c r="AA58" s="18"/>
      <c r="AB58" s="16"/>
    </row>
    <row r="59" spans="1:28" x14ac:dyDescent="0.25">
      <c r="A59" s="2" t="s">
        <v>60</v>
      </c>
      <c r="B59" s="2" t="s">
        <v>22</v>
      </c>
      <c r="C59" s="9" t="s">
        <v>196</v>
      </c>
      <c r="D59" s="9" t="s">
        <v>158</v>
      </c>
      <c r="E59" s="9" t="s">
        <v>159</v>
      </c>
      <c r="F59" s="3">
        <v>1790220.11</v>
      </c>
      <c r="G59" s="3">
        <v>489831.66</v>
      </c>
      <c r="H59" s="3">
        <v>0</v>
      </c>
      <c r="I59" s="3">
        <v>0</v>
      </c>
      <c r="J59" s="29">
        <v>25497.81</v>
      </c>
      <c r="K59" s="30"/>
      <c r="L59" s="3">
        <v>0</v>
      </c>
      <c r="M59" s="3">
        <v>1</v>
      </c>
      <c r="N59" s="3">
        <v>515329.47</v>
      </c>
      <c r="O59" s="3">
        <v>0</v>
      </c>
      <c r="P59" s="29">
        <v>0</v>
      </c>
      <c r="Q59" s="30"/>
      <c r="R59" s="3">
        <v>0</v>
      </c>
      <c r="S59" s="29">
        <v>0</v>
      </c>
      <c r="T59" s="30"/>
      <c r="U59" s="3">
        <v>1274890.6399999999</v>
      </c>
      <c r="V59" s="3">
        <v>1790220.11</v>
      </c>
      <c r="W59" s="3">
        <v>0</v>
      </c>
      <c r="X59" s="3">
        <v>0</v>
      </c>
      <c r="Y59" s="4"/>
      <c r="Z59" s="43"/>
      <c r="AA59" s="44"/>
      <c r="AB59" s="4"/>
    </row>
    <row r="60" spans="1:28" x14ac:dyDescent="0.25">
      <c r="A60" s="2" t="s">
        <v>61</v>
      </c>
      <c r="B60" s="2" t="s">
        <v>22</v>
      </c>
      <c r="C60" s="9" t="s">
        <v>197</v>
      </c>
      <c r="D60" s="9" t="s">
        <v>158</v>
      </c>
      <c r="E60" s="9" t="s">
        <v>159</v>
      </c>
      <c r="F60" s="3">
        <v>1221949.93</v>
      </c>
      <c r="G60" s="3">
        <v>339059.03</v>
      </c>
      <c r="H60" s="3">
        <v>0</v>
      </c>
      <c r="I60" s="3">
        <v>0</v>
      </c>
      <c r="J60" s="29">
        <v>17311.59</v>
      </c>
      <c r="K60" s="30"/>
      <c r="L60" s="3">
        <v>0</v>
      </c>
      <c r="M60" s="3">
        <v>1</v>
      </c>
      <c r="N60" s="3">
        <v>356370.62</v>
      </c>
      <c r="O60" s="3">
        <v>0</v>
      </c>
      <c r="P60" s="29">
        <v>0</v>
      </c>
      <c r="Q60" s="30"/>
      <c r="R60" s="3">
        <v>0</v>
      </c>
      <c r="S60" s="29">
        <v>0</v>
      </c>
      <c r="T60" s="30"/>
      <c r="U60" s="3">
        <v>865579.31</v>
      </c>
      <c r="V60" s="3">
        <v>1221949.93</v>
      </c>
      <c r="W60" s="3">
        <v>0</v>
      </c>
      <c r="X60" s="3">
        <v>0</v>
      </c>
      <c r="Y60" s="4"/>
      <c r="Z60" s="43"/>
      <c r="AA60" s="44"/>
      <c r="AB60" s="4"/>
    </row>
    <row r="61" spans="1:28" x14ac:dyDescent="0.25">
      <c r="A61" s="2" t="s">
        <v>62</v>
      </c>
      <c r="B61" s="2" t="s">
        <v>22</v>
      </c>
      <c r="C61" s="9" t="s">
        <v>198</v>
      </c>
      <c r="D61" s="9" t="s">
        <v>158</v>
      </c>
      <c r="E61" s="9" t="s">
        <v>159</v>
      </c>
      <c r="F61" s="3">
        <v>2442586.5499999998</v>
      </c>
      <c r="G61" s="3">
        <v>677307.29</v>
      </c>
      <c r="H61" s="3">
        <v>0</v>
      </c>
      <c r="I61" s="3">
        <v>0</v>
      </c>
      <c r="J61" s="29">
        <v>34613.32</v>
      </c>
      <c r="K61" s="30"/>
      <c r="L61" s="3">
        <v>0</v>
      </c>
      <c r="M61" s="3">
        <v>1</v>
      </c>
      <c r="N61" s="3">
        <v>711920.61</v>
      </c>
      <c r="O61" s="3">
        <v>0</v>
      </c>
      <c r="P61" s="29">
        <v>0</v>
      </c>
      <c r="Q61" s="30"/>
      <c r="R61" s="3">
        <v>0</v>
      </c>
      <c r="S61" s="29">
        <v>0</v>
      </c>
      <c r="T61" s="30"/>
      <c r="U61" s="3">
        <v>1730665.94</v>
      </c>
      <c r="V61" s="3">
        <v>2442586.5499999998</v>
      </c>
      <c r="W61" s="3">
        <v>0</v>
      </c>
      <c r="X61" s="3">
        <v>0</v>
      </c>
      <c r="Y61" s="4"/>
      <c r="Z61" s="43"/>
      <c r="AA61" s="44"/>
      <c r="AB61" s="4"/>
    </row>
    <row r="62" spans="1:28" x14ac:dyDescent="0.25">
      <c r="A62" s="2" t="s">
        <v>63</v>
      </c>
      <c r="B62" s="2" t="s">
        <v>22</v>
      </c>
      <c r="C62" s="9" t="s">
        <v>199</v>
      </c>
      <c r="D62" s="9" t="s">
        <v>158</v>
      </c>
      <c r="E62" s="9" t="s">
        <v>159</v>
      </c>
      <c r="F62" s="3">
        <v>1682134.3</v>
      </c>
      <c r="G62" s="3">
        <v>470169.43</v>
      </c>
      <c r="H62" s="3">
        <v>0</v>
      </c>
      <c r="I62" s="3">
        <v>0</v>
      </c>
      <c r="J62" s="29">
        <v>23764.02</v>
      </c>
      <c r="K62" s="30"/>
      <c r="L62" s="3">
        <v>0</v>
      </c>
      <c r="M62" s="3">
        <v>1</v>
      </c>
      <c r="N62" s="3">
        <v>493933.45</v>
      </c>
      <c r="O62" s="3">
        <v>0</v>
      </c>
      <c r="P62" s="29">
        <v>0</v>
      </c>
      <c r="Q62" s="30"/>
      <c r="R62" s="3">
        <v>0</v>
      </c>
      <c r="S62" s="29">
        <v>0</v>
      </c>
      <c r="T62" s="30"/>
      <c r="U62" s="3">
        <v>1188200.8500000001</v>
      </c>
      <c r="V62" s="3">
        <v>1682134.3</v>
      </c>
      <c r="W62" s="3">
        <v>0</v>
      </c>
      <c r="X62" s="3">
        <v>0</v>
      </c>
      <c r="Y62" s="4"/>
      <c r="Z62" s="43"/>
      <c r="AA62" s="44"/>
      <c r="AB62" s="4"/>
    </row>
    <row r="63" spans="1:28" x14ac:dyDescent="0.25">
      <c r="A63" s="2" t="s">
        <v>64</v>
      </c>
      <c r="B63" s="2" t="s">
        <v>22</v>
      </c>
      <c r="C63" s="9" t="s">
        <v>200</v>
      </c>
      <c r="D63" s="9" t="s">
        <v>158</v>
      </c>
      <c r="E63" s="9" t="s">
        <v>159</v>
      </c>
      <c r="F63" s="3">
        <v>1963365.9</v>
      </c>
      <c r="G63" s="3">
        <v>463201.23</v>
      </c>
      <c r="H63" s="3">
        <v>0</v>
      </c>
      <c r="I63" s="3">
        <v>0</v>
      </c>
      <c r="J63" s="29">
        <v>23079.46</v>
      </c>
      <c r="K63" s="30"/>
      <c r="L63" s="3">
        <v>0</v>
      </c>
      <c r="M63" s="3">
        <v>1</v>
      </c>
      <c r="N63" s="3">
        <v>486280.69</v>
      </c>
      <c r="O63" s="3">
        <v>0</v>
      </c>
      <c r="P63" s="29">
        <v>0</v>
      </c>
      <c r="Q63" s="30"/>
      <c r="R63" s="3">
        <v>0</v>
      </c>
      <c r="S63" s="29">
        <v>0</v>
      </c>
      <c r="T63" s="30"/>
      <c r="U63" s="3">
        <v>1477085.21</v>
      </c>
      <c r="V63" s="3">
        <v>1963365.9</v>
      </c>
      <c r="W63" s="3">
        <v>0</v>
      </c>
      <c r="X63" s="3">
        <v>0</v>
      </c>
      <c r="Y63" s="4"/>
      <c r="Z63" s="43"/>
      <c r="AA63" s="44"/>
      <c r="AB63" s="4"/>
    </row>
    <row r="64" spans="1:28" x14ac:dyDescent="0.25">
      <c r="A64" s="2" t="s">
        <v>65</v>
      </c>
      <c r="B64" s="2" t="s">
        <v>22</v>
      </c>
      <c r="C64" s="9" t="s">
        <v>201</v>
      </c>
      <c r="D64" s="9" t="s">
        <v>158</v>
      </c>
      <c r="E64" s="9" t="s">
        <v>159</v>
      </c>
      <c r="F64" s="3">
        <v>1464432.25</v>
      </c>
      <c r="G64" s="3">
        <v>294247.17</v>
      </c>
      <c r="H64" s="3">
        <v>0</v>
      </c>
      <c r="I64" s="3">
        <v>0</v>
      </c>
      <c r="J64" s="29">
        <v>14446.73</v>
      </c>
      <c r="K64" s="30"/>
      <c r="L64" s="3">
        <v>0</v>
      </c>
      <c r="M64" s="3">
        <v>1</v>
      </c>
      <c r="N64" s="3">
        <v>308693.90000000002</v>
      </c>
      <c r="O64" s="3">
        <v>0</v>
      </c>
      <c r="P64" s="29">
        <v>0</v>
      </c>
      <c r="Q64" s="30"/>
      <c r="R64" s="3">
        <v>0</v>
      </c>
      <c r="S64" s="29">
        <v>0</v>
      </c>
      <c r="T64" s="30"/>
      <c r="U64" s="3">
        <v>1155738.3500000001</v>
      </c>
      <c r="V64" s="3">
        <v>1464432.25</v>
      </c>
      <c r="W64" s="3">
        <v>0</v>
      </c>
      <c r="X64" s="3">
        <v>0</v>
      </c>
      <c r="Y64" s="4"/>
      <c r="Z64" s="43"/>
      <c r="AA64" s="44"/>
      <c r="AB64" s="4"/>
    </row>
    <row r="65" spans="1:28" x14ac:dyDescent="0.25">
      <c r="A65" s="11"/>
      <c r="B65" s="11"/>
      <c r="C65" s="12" t="s">
        <v>298</v>
      </c>
      <c r="D65" s="12"/>
      <c r="E65" s="12"/>
      <c r="F65" s="13">
        <f>SUM(F59:F64)</f>
        <v>10564689.039999999</v>
      </c>
      <c r="G65" s="13">
        <f t="shared" ref="G65:L65" si="25">SUM(G59:G64)</f>
        <v>2733815.8099999996</v>
      </c>
      <c r="H65" s="13">
        <f t="shared" si="25"/>
        <v>0</v>
      </c>
      <c r="I65" s="13">
        <f t="shared" si="25"/>
        <v>0</v>
      </c>
      <c r="J65" s="27">
        <f t="shared" si="25"/>
        <v>138712.93000000002</v>
      </c>
      <c r="K65" s="28">
        <f t="shared" si="25"/>
        <v>0</v>
      </c>
      <c r="L65" s="13">
        <f t="shared" si="25"/>
        <v>0</v>
      </c>
      <c r="M65" s="13"/>
      <c r="N65" s="13">
        <f>SUM(N59:N64)</f>
        <v>2872528.7399999998</v>
      </c>
      <c r="O65" s="13">
        <f t="shared" ref="O65:X65" si="26">SUM(O59:O64)</f>
        <v>0</v>
      </c>
      <c r="P65" s="13">
        <f t="shared" si="26"/>
        <v>0</v>
      </c>
      <c r="Q65" s="13">
        <f t="shared" si="26"/>
        <v>0</v>
      </c>
      <c r="R65" s="13">
        <f t="shared" si="26"/>
        <v>0</v>
      </c>
      <c r="S65" s="27">
        <f>SUM(T59:T64)</f>
        <v>0</v>
      </c>
      <c r="T65" s="28"/>
      <c r="U65" s="13">
        <f t="shared" si="26"/>
        <v>7692160.3000000007</v>
      </c>
      <c r="V65" s="13">
        <f>SUM(V59:V64)</f>
        <v>10564689.039999999</v>
      </c>
      <c r="W65" s="13">
        <f t="shared" si="26"/>
        <v>0</v>
      </c>
      <c r="X65" s="13">
        <f t="shared" si="26"/>
        <v>0</v>
      </c>
      <c r="Y65" s="16"/>
      <c r="Z65" s="17"/>
      <c r="AA65" s="18"/>
      <c r="AB65" s="16"/>
    </row>
    <row r="66" spans="1:28" x14ac:dyDescent="0.25">
      <c r="A66" s="2" t="s">
        <v>66</v>
      </c>
      <c r="B66" s="2" t="s">
        <v>22</v>
      </c>
      <c r="C66" s="9" t="s">
        <v>202</v>
      </c>
      <c r="D66" s="9" t="s">
        <v>158</v>
      </c>
      <c r="E66" s="9" t="s">
        <v>159</v>
      </c>
      <c r="F66" s="3">
        <v>3202944.04</v>
      </c>
      <c r="G66" s="3">
        <v>466601.19</v>
      </c>
      <c r="H66" s="3">
        <v>0</v>
      </c>
      <c r="I66" s="3">
        <v>0</v>
      </c>
      <c r="J66" s="29">
        <v>32032.240000000002</v>
      </c>
      <c r="K66" s="30"/>
      <c r="L66" s="3">
        <v>0</v>
      </c>
      <c r="M66" s="3">
        <v>1</v>
      </c>
      <c r="N66" s="3">
        <v>498633.43</v>
      </c>
      <c r="O66" s="3">
        <v>0</v>
      </c>
      <c r="P66" s="29">
        <v>0</v>
      </c>
      <c r="Q66" s="30"/>
      <c r="R66" s="3">
        <v>0</v>
      </c>
      <c r="S66" s="29">
        <v>0</v>
      </c>
      <c r="T66" s="30"/>
      <c r="U66" s="3">
        <v>2704310.61</v>
      </c>
      <c r="V66" s="3">
        <v>3202944.04</v>
      </c>
      <c r="W66" s="3">
        <v>0</v>
      </c>
      <c r="X66" s="3">
        <v>0</v>
      </c>
      <c r="Y66" s="4"/>
      <c r="Z66" s="43"/>
      <c r="AA66" s="44"/>
      <c r="AB66" s="4"/>
    </row>
    <row r="67" spans="1:28" x14ac:dyDescent="0.25">
      <c r="A67" s="2" t="s">
        <v>67</v>
      </c>
      <c r="B67" s="2" t="s">
        <v>22</v>
      </c>
      <c r="C67" s="9" t="s">
        <v>203</v>
      </c>
      <c r="D67" s="9" t="s">
        <v>158</v>
      </c>
      <c r="E67" s="9" t="s">
        <v>159</v>
      </c>
      <c r="F67" s="3">
        <v>3322149.3</v>
      </c>
      <c r="G67" s="3">
        <v>323101.71000000002</v>
      </c>
      <c r="H67" s="3">
        <v>0</v>
      </c>
      <c r="I67" s="3">
        <v>0</v>
      </c>
      <c r="J67" s="29">
        <v>33221.620000000003</v>
      </c>
      <c r="K67" s="30"/>
      <c r="L67" s="3">
        <v>0</v>
      </c>
      <c r="M67" s="3">
        <v>1</v>
      </c>
      <c r="N67" s="3">
        <v>356323.33</v>
      </c>
      <c r="O67" s="3">
        <v>0</v>
      </c>
      <c r="P67" s="29">
        <v>0</v>
      </c>
      <c r="Q67" s="30"/>
      <c r="R67" s="3">
        <v>0</v>
      </c>
      <c r="S67" s="29">
        <v>0</v>
      </c>
      <c r="T67" s="30"/>
      <c r="U67" s="3">
        <v>2965825.97</v>
      </c>
      <c r="V67" s="3">
        <v>3322149.3</v>
      </c>
      <c r="W67" s="3">
        <v>0</v>
      </c>
      <c r="X67" s="3">
        <v>0</v>
      </c>
      <c r="Y67" s="4"/>
      <c r="Z67" s="43"/>
      <c r="AA67" s="44"/>
      <c r="AB67" s="4"/>
    </row>
    <row r="68" spans="1:28" x14ac:dyDescent="0.25">
      <c r="A68" s="11"/>
      <c r="B68" s="11"/>
      <c r="C68" s="12" t="s">
        <v>298</v>
      </c>
      <c r="D68" s="12"/>
      <c r="E68" s="12"/>
      <c r="F68" s="13">
        <f>SUM(F66:F67)</f>
        <v>6525093.3399999999</v>
      </c>
      <c r="G68" s="13">
        <f t="shared" ref="G68:L68" si="27">SUM(G66:G67)</f>
        <v>789702.9</v>
      </c>
      <c r="H68" s="13">
        <f t="shared" si="27"/>
        <v>0</v>
      </c>
      <c r="I68" s="13">
        <f t="shared" si="27"/>
        <v>0</v>
      </c>
      <c r="J68" s="27">
        <f t="shared" si="27"/>
        <v>65253.86</v>
      </c>
      <c r="K68" s="28">
        <f t="shared" si="27"/>
        <v>0</v>
      </c>
      <c r="L68" s="13">
        <f t="shared" si="27"/>
        <v>0</v>
      </c>
      <c r="M68" s="13"/>
      <c r="N68" s="13">
        <f t="shared" ref="N68:X68" si="28">SUM(N66:N67)</f>
        <v>854956.76</v>
      </c>
      <c r="O68" s="13">
        <f t="shared" si="28"/>
        <v>0</v>
      </c>
      <c r="P68" s="13">
        <f t="shared" si="28"/>
        <v>0</v>
      </c>
      <c r="Q68" s="13">
        <f t="shared" si="28"/>
        <v>0</v>
      </c>
      <c r="R68" s="13">
        <f t="shared" si="28"/>
        <v>0</v>
      </c>
      <c r="S68" s="27">
        <f>SUM(T66:T67)</f>
        <v>0</v>
      </c>
      <c r="T68" s="28"/>
      <c r="U68" s="13">
        <f t="shared" si="28"/>
        <v>5670136.5800000001</v>
      </c>
      <c r="V68" s="13">
        <f>SUM(V66:V67)</f>
        <v>6525093.3399999999</v>
      </c>
      <c r="W68" s="13">
        <f t="shared" si="28"/>
        <v>0</v>
      </c>
      <c r="X68" s="13">
        <f t="shared" si="28"/>
        <v>0</v>
      </c>
      <c r="Y68" s="16"/>
      <c r="Z68" s="17"/>
      <c r="AA68" s="18"/>
      <c r="AB68" s="16"/>
    </row>
    <row r="69" spans="1:28" x14ac:dyDescent="0.25">
      <c r="A69" s="2" t="s">
        <v>68</v>
      </c>
      <c r="B69" s="2" t="s">
        <v>22</v>
      </c>
      <c r="C69" s="9" t="s">
        <v>204</v>
      </c>
      <c r="D69" s="9" t="s">
        <v>158</v>
      </c>
      <c r="E69" s="9" t="s">
        <v>159</v>
      </c>
      <c r="F69" s="3">
        <v>3441524.31</v>
      </c>
      <c r="G69" s="3">
        <v>974043.05</v>
      </c>
      <c r="H69" s="3">
        <v>0</v>
      </c>
      <c r="I69" s="3">
        <v>0</v>
      </c>
      <c r="J69" s="29">
        <v>57383.29</v>
      </c>
      <c r="K69" s="30"/>
      <c r="L69" s="3">
        <v>0</v>
      </c>
      <c r="M69" s="3">
        <v>1</v>
      </c>
      <c r="N69" s="3">
        <v>1031426.34</v>
      </c>
      <c r="O69" s="3">
        <v>0</v>
      </c>
      <c r="P69" s="29">
        <v>0</v>
      </c>
      <c r="Q69" s="30"/>
      <c r="R69" s="3">
        <v>0</v>
      </c>
      <c r="S69" s="29">
        <v>0</v>
      </c>
      <c r="T69" s="30"/>
      <c r="U69" s="3">
        <v>2410097.9700000002</v>
      </c>
      <c r="V69" s="3">
        <v>3441524.31</v>
      </c>
      <c r="W69" s="3">
        <v>0</v>
      </c>
      <c r="X69" s="3">
        <v>0</v>
      </c>
      <c r="Y69" s="4"/>
      <c r="Z69" s="43"/>
      <c r="AA69" s="44"/>
      <c r="AB69" s="4"/>
    </row>
    <row r="70" spans="1:28" x14ac:dyDescent="0.25">
      <c r="A70" s="2" t="s">
        <v>69</v>
      </c>
      <c r="B70" s="2" t="s">
        <v>22</v>
      </c>
      <c r="C70" s="9" t="s">
        <v>205</v>
      </c>
      <c r="D70" s="9" t="s">
        <v>158</v>
      </c>
      <c r="E70" s="9" t="s">
        <v>159</v>
      </c>
      <c r="F70" s="3">
        <v>1379785.19</v>
      </c>
      <c r="G70" s="3">
        <v>263418.28999999998</v>
      </c>
      <c r="H70" s="3">
        <v>0</v>
      </c>
      <c r="I70" s="3">
        <v>0</v>
      </c>
      <c r="J70" s="29">
        <v>15723.48</v>
      </c>
      <c r="K70" s="30"/>
      <c r="L70" s="3">
        <v>0</v>
      </c>
      <c r="M70" s="3">
        <v>1</v>
      </c>
      <c r="N70" s="3">
        <v>279141.77</v>
      </c>
      <c r="O70" s="3">
        <v>0</v>
      </c>
      <c r="P70" s="29">
        <v>0</v>
      </c>
      <c r="Q70" s="30"/>
      <c r="R70" s="3">
        <v>0</v>
      </c>
      <c r="S70" s="29">
        <v>0</v>
      </c>
      <c r="T70" s="30"/>
      <c r="U70" s="3">
        <v>1100643.42</v>
      </c>
      <c r="V70" s="3">
        <v>1379785.19</v>
      </c>
      <c r="W70" s="3">
        <v>0</v>
      </c>
      <c r="X70" s="3">
        <v>0</v>
      </c>
      <c r="Y70" s="4"/>
      <c r="Z70" s="43"/>
      <c r="AA70" s="44"/>
      <c r="AB70" s="4"/>
    </row>
    <row r="71" spans="1:28" x14ac:dyDescent="0.25">
      <c r="A71" s="2" t="s">
        <v>70</v>
      </c>
      <c r="B71" s="2" t="s">
        <v>22</v>
      </c>
      <c r="C71" s="9" t="s">
        <v>206</v>
      </c>
      <c r="D71" s="9" t="s">
        <v>158</v>
      </c>
      <c r="E71" s="9" t="s">
        <v>159</v>
      </c>
      <c r="F71" s="3">
        <v>308670.58</v>
      </c>
      <c r="G71" s="3">
        <v>66857.89</v>
      </c>
      <c r="H71" s="3">
        <v>0</v>
      </c>
      <c r="I71" s="3">
        <v>0</v>
      </c>
      <c r="J71" s="29">
        <v>3504.53</v>
      </c>
      <c r="K71" s="30"/>
      <c r="L71" s="3">
        <v>0</v>
      </c>
      <c r="M71" s="3">
        <v>1</v>
      </c>
      <c r="N71" s="3">
        <v>70362.42</v>
      </c>
      <c r="O71" s="3">
        <v>0</v>
      </c>
      <c r="P71" s="29">
        <v>0</v>
      </c>
      <c r="Q71" s="30"/>
      <c r="R71" s="3">
        <v>0</v>
      </c>
      <c r="S71" s="29">
        <v>0</v>
      </c>
      <c r="T71" s="30"/>
      <c r="U71" s="3">
        <v>238308.16</v>
      </c>
      <c r="V71" s="3">
        <v>308670.58</v>
      </c>
      <c r="W71" s="3">
        <v>0</v>
      </c>
      <c r="X71" s="3">
        <v>0</v>
      </c>
      <c r="Y71" s="4"/>
      <c r="Z71" s="43"/>
      <c r="AA71" s="44"/>
      <c r="AB71" s="4"/>
    </row>
    <row r="72" spans="1:28" x14ac:dyDescent="0.25">
      <c r="A72" s="2" t="s">
        <v>71</v>
      </c>
      <c r="B72" s="2" t="s">
        <v>22</v>
      </c>
      <c r="C72" s="9" t="s">
        <v>207</v>
      </c>
      <c r="D72" s="9" t="s">
        <v>158</v>
      </c>
      <c r="E72" s="9" t="s">
        <v>159</v>
      </c>
      <c r="F72" s="3">
        <v>3979351.96</v>
      </c>
      <c r="G72" s="3">
        <v>1049094.04</v>
      </c>
      <c r="H72" s="3">
        <v>0</v>
      </c>
      <c r="I72" s="3">
        <v>0</v>
      </c>
      <c r="J72" s="29">
        <v>61047.040000000001</v>
      </c>
      <c r="K72" s="30"/>
      <c r="L72" s="3">
        <v>0</v>
      </c>
      <c r="M72" s="3">
        <v>1</v>
      </c>
      <c r="N72" s="3">
        <v>1110141.08</v>
      </c>
      <c r="O72" s="3">
        <v>0</v>
      </c>
      <c r="P72" s="29">
        <v>0</v>
      </c>
      <c r="Q72" s="30"/>
      <c r="R72" s="3">
        <v>0</v>
      </c>
      <c r="S72" s="29">
        <v>0</v>
      </c>
      <c r="T72" s="30"/>
      <c r="U72" s="3">
        <v>2869210.88</v>
      </c>
      <c r="V72" s="3">
        <v>3979351.96</v>
      </c>
      <c r="W72" s="3">
        <v>0</v>
      </c>
      <c r="X72" s="3">
        <v>0</v>
      </c>
      <c r="Y72" s="4"/>
      <c r="Z72" s="43"/>
      <c r="AA72" s="44"/>
      <c r="AB72" s="4"/>
    </row>
    <row r="73" spans="1:28" x14ac:dyDescent="0.25">
      <c r="A73" s="2" t="s">
        <v>72</v>
      </c>
      <c r="B73" s="2" t="s">
        <v>22</v>
      </c>
      <c r="C73" s="9" t="s">
        <v>208</v>
      </c>
      <c r="D73" s="9" t="s">
        <v>158</v>
      </c>
      <c r="E73" s="9" t="s">
        <v>159</v>
      </c>
      <c r="F73" s="3">
        <v>2932422.78</v>
      </c>
      <c r="G73" s="3">
        <v>715572.44</v>
      </c>
      <c r="H73" s="3">
        <v>0</v>
      </c>
      <c r="I73" s="3">
        <v>0</v>
      </c>
      <c r="J73" s="29">
        <v>41827.360000000001</v>
      </c>
      <c r="K73" s="30"/>
      <c r="L73" s="3">
        <v>0</v>
      </c>
      <c r="M73" s="3">
        <v>1</v>
      </c>
      <c r="N73" s="3">
        <v>757399.8</v>
      </c>
      <c r="O73" s="3">
        <v>0</v>
      </c>
      <c r="P73" s="29">
        <v>0</v>
      </c>
      <c r="Q73" s="30"/>
      <c r="R73" s="3">
        <v>0</v>
      </c>
      <c r="S73" s="29">
        <v>0</v>
      </c>
      <c r="T73" s="30"/>
      <c r="U73" s="3">
        <v>2175022.98</v>
      </c>
      <c r="V73" s="3">
        <v>2932422.78</v>
      </c>
      <c r="W73" s="3">
        <v>0</v>
      </c>
      <c r="X73" s="3">
        <v>0</v>
      </c>
      <c r="Y73" s="4"/>
      <c r="Z73" s="43"/>
      <c r="AA73" s="44"/>
      <c r="AB73" s="4"/>
    </row>
    <row r="74" spans="1:28" x14ac:dyDescent="0.25">
      <c r="A74" s="2" t="s">
        <v>73</v>
      </c>
      <c r="B74" s="2" t="s">
        <v>22</v>
      </c>
      <c r="C74" s="9" t="s">
        <v>209</v>
      </c>
      <c r="D74" s="9" t="s">
        <v>158</v>
      </c>
      <c r="E74" s="9" t="s">
        <v>159</v>
      </c>
      <c r="F74" s="3">
        <v>21411.51</v>
      </c>
      <c r="G74" s="3">
        <v>5880.5</v>
      </c>
      <c r="H74" s="3">
        <v>0</v>
      </c>
      <c r="I74" s="3">
        <v>0</v>
      </c>
      <c r="J74" s="29">
        <v>310.62</v>
      </c>
      <c r="K74" s="30"/>
      <c r="L74" s="3">
        <v>0</v>
      </c>
      <c r="M74" s="3">
        <v>1</v>
      </c>
      <c r="N74" s="3">
        <v>6191.12</v>
      </c>
      <c r="O74" s="3">
        <v>0</v>
      </c>
      <c r="P74" s="29">
        <v>0</v>
      </c>
      <c r="Q74" s="30"/>
      <c r="R74" s="3">
        <v>0</v>
      </c>
      <c r="S74" s="29">
        <v>0</v>
      </c>
      <c r="T74" s="30"/>
      <c r="U74" s="3">
        <v>15220.39</v>
      </c>
      <c r="V74" s="3">
        <v>21411.51</v>
      </c>
      <c r="W74" s="3">
        <v>0</v>
      </c>
      <c r="X74" s="3">
        <v>0</v>
      </c>
      <c r="Y74" s="4"/>
      <c r="Z74" s="43"/>
      <c r="AA74" s="44"/>
      <c r="AB74" s="4"/>
    </row>
    <row r="75" spans="1:28" x14ac:dyDescent="0.25">
      <c r="A75" s="2" t="s">
        <v>74</v>
      </c>
      <c r="B75" s="2" t="s">
        <v>22</v>
      </c>
      <c r="C75" s="9" t="s">
        <v>210</v>
      </c>
      <c r="D75" s="9" t="s">
        <v>158</v>
      </c>
      <c r="E75" s="9" t="s">
        <v>159</v>
      </c>
      <c r="F75" s="3">
        <v>10637.66</v>
      </c>
      <c r="G75" s="3">
        <v>8743</v>
      </c>
      <c r="H75" s="3">
        <v>0</v>
      </c>
      <c r="I75" s="3">
        <v>0</v>
      </c>
      <c r="J75" s="29">
        <v>473.67</v>
      </c>
      <c r="K75" s="30"/>
      <c r="L75" s="3">
        <v>0</v>
      </c>
      <c r="M75" s="3">
        <v>1</v>
      </c>
      <c r="N75" s="3">
        <v>9216.67</v>
      </c>
      <c r="O75" s="3">
        <v>0</v>
      </c>
      <c r="P75" s="29">
        <v>0</v>
      </c>
      <c r="Q75" s="30"/>
      <c r="R75" s="3">
        <v>0</v>
      </c>
      <c r="S75" s="29">
        <v>0</v>
      </c>
      <c r="T75" s="30"/>
      <c r="U75" s="3">
        <v>1420.99</v>
      </c>
      <c r="V75" s="3">
        <v>10637.66</v>
      </c>
      <c r="W75" s="3">
        <v>0</v>
      </c>
      <c r="X75" s="3">
        <v>0</v>
      </c>
      <c r="Y75" s="4"/>
      <c r="Z75" s="43"/>
      <c r="AA75" s="44"/>
      <c r="AB75" s="4"/>
    </row>
    <row r="76" spans="1:28" x14ac:dyDescent="0.25">
      <c r="A76" s="2" t="s">
        <v>75</v>
      </c>
      <c r="B76" s="2" t="s">
        <v>22</v>
      </c>
      <c r="C76" s="9" t="s">
        <v>211</v>
      </c>
      <c r="D76" s="9" t="s">
        <v>158</v>
      </c>
      <c r="E76" s="9" t="s">
        <v>159</v>
      </c>
      <c r="F76" s="3">
        <v>15379.22</v>
      </c>
      <c r="G76" s="3">
        <v>12640.04</v>
      </c>
      <c r="H76" s="3">
        <v>0</v>
      </c>
      <c r="I76" s="3">
        <v>0</v>
      </c>
      <c r="J76" s="29">
        <v>684.79</v>
      </c>
      <c r="K76" s="30"/>
      <c r="L76" s="3">
        <v>0</v>
      </c>
      <c r="M76" s="3">
        <v>1</v>
      </c>
      <c r="N76" s="3">
        <v>13324.83</v>
      </c>
      <c r="O76" s="3">
        <v>0</v>
      </c>
      <c r="P76" s="29">
        <v>0</v>
      </c>
      <c r="Q76" s="30"/>
      <c r="R76" s="3">
        <v>0</v>
      </c>
      <c r="S76" s="29">
        <v>0</v>
      </c>
      <c r="T76" s="30"/>
      <c r="U76" s="3">
        <v>2054.39</v>
      </c>
      <c r="V76" s="3">
        <v>15379.22</v>
      </c>
      <c r="W76" s="3">
        <v>0</v>
      </c>
      <c r="X76" s="3">
        <v>0</v>
      </c>
      <c r="Y76" s="4"/>
      <c r="Z76" s="43"/>
      <c r="AA76" s="44"/>
      <c r="AB76" s="4"/>
    </row>
    <row r="77" spans="1:28" x14ac:dyDescent="0.25">
      <c r="A77" s="2" t="s">
        <v>76</v>
      </c>
      <c r="B77" s="2" t="s">
        <v>22</v>
      </c>
      <c r="C77" s="9" t="s">
        <v>212</v>
      </c>
      <c r="D77" s="9" t="s">
        <v>158</v>
      </c>
      <c r="E77" s="9" t="s">
        <v>159</v>
      </c>
      <c r="F77" s="3">
        <v>133054.15</v>
      </c>
      <c r="G77" s="3">
        <v>36542.32</v>
      </c>
      <c r="H77" s="3">
        <v>0</v>
      </c>
      <c r="I77" s="3">
        <v>0</v>
      </c>
      <c r="J77" s="29">
        <v>1930.24</v>
      </c>
      <c r="K77" s="30"/>
      <c r="L77" s="3">
        <v>0</v>
      </c>
      <c r="M77" s="3">
        <v>1</v>
      </c>
      <c r="N77" s="3">
        <v>38472.559999999998</v>
      </c>
      <c r="O77" s="3">
        <v>0</v>
      </c>
      <c r="P77" s="29">
        <v>0</v>
      </c>
      <c r="Q77" s="30"/>
      <c r="R77" s="3">
        <v>0</v>
      </c>
      <c r="S77" s="29">
        <v>0</v>
      </c>
      <c r="T77" s="30"/>
      <c r="U77" s="3">
        <v>94581.59</v>
      </c>
      <c r="V77" s="3">
        <v>133054.15</v>
      </c>
      <c r="W77" s="3">
        <v>0</v>
      </c>
      <c r="X77" s="3">
        <v>0</v>
      </c>
      <c r="Y77" s="4"/>
      <c r="Z77" s="43"/>
      <c r="AA77" s="44"/>
      <c r="AB77" s="4"/>
    </row>
    <row r="78" spans="1:28" x14ac:dyDescent="0.25">
      <c r="A78" s="2" t="s">
        <v>77</v>
      </c>
      <c r="B78" s="2" t="s">
        <v>22</v>
      </c>
      <c r="C78" s="9" t="s">
        <v>213</v>
      </c>
      <c r="D78" s="9" t="s">
        <v>158</v>
      </c>
      <c r="E78" s="9" t="s">
        <v>159</v>
      </c>
      <c r="F78" s="3">
        <v>2955.77</v>
      </c>
      <c r="G78" s="3">
        <v>2429.31</v>
      </c>
      <c r="H78" s="3">
        <v>0</v>
      </c>
      <c r="I78" s="3">
        <v>0</v>
      </c>
      <c r="J78" s="29">
        <v>131.61000000000001</v>
      </c>
      <c r="K78" s="30"/>
      <c r="L78" s="3">
        <v>0</v>
      </c>
      <c r="M78" s="3">
        <v>1</v>
      </c>
      <c r="N78" s="3">
        <v>2560.92</v>
      </c>
      <c r="O78" s="3">
        <v>0</v>
      </c>
      <c r="P78" s="29">
        <v>0</v>
      </c>
      <c r="Q78" s="30"/>
      <c r="R78" s="3">
        <v>0</v>
      </c>
      <c r="S78" s="29">
        <v>0</v>
      </c>
      <c r="T78" s="30"/>
      <c r="U78" s="3">
        <v>394.85</v>
      </c>
      <c r="V78" s="3">
        <v>2955.77</v>
      </c>
      <c r="W78" s="3">
        <v>0</v>
      </c>
      <c r="X78" s="3">
        <v>0</v>
      </c>
      <c r="Y78" s="4"/>
      <c r="Z78" s="43"/>
      <c r="AA78" s="44"/>
      <c r="AB78" s="4"/>
    </row>
    <row r="79" spans="1:28" x14ac:dyDescent="0.25">
      <c r="A79" s="2" t="s">
        <v>78</v>
      </c>
      <c r="B79" s="2" t="s">
        <v>22</v>
      </c>
      <c r="C79" s="9" t="s">
        <v>214</v>
      </c>
      <c r="D79" s="9" t="s">
        <v>158</v>
      </c>
      <c r="E79" s="9" t="s">
        <v>159</v>
      </c>
      <c r="F79" s="3">
        <v>30549.19</v>
      </c>
      <c r="G79" s="3">
        <v>25108.13</v>
      </c>
      <c r="H79" s="3">
        <v>0</v>
      </c>
      <c r="I79" s="3">
        <v>0</v>
      </c>
      <c r="J79" s="29">
        <v>1360.26</v>
      </c>
      <c r="K79" s="30"/>
      <c r="L79" s="3">
        <v>0</v>
      </c>
      <c r="M79" s="3">
        <v>1</v>
      </c>
      <c r="N79" s="3">
        <v>26468.39</v>
      </c>
      <c r="O79" s="3">
        <v>0</v>
      </c>
      <c r="P79" s="29">
        <v>0</v>
      </c>
      <c r="Q79" s="30"/>
      <c r="R79" s="3">
        <v>0</v>
      </c>
      <c r="S79" s="29">
        <v>0</v>
      </c>
      <c r="T79" s="30"/>
      <c r="U79" s="3">
        <v>4080.8</v>
      </c>
      <c r="V79" s="3">
        <v>30549.19</v>
      </c>
      <c r="W79" s="3">
        <v>0</v>
      </c>
      <c r="X79" s="3">
        <v>0</v>
      </c>
      <c r="Y79" s="4"/>
      <c r="Z79" s="43"/>
      <c r="AA79" s="44"/>
      <c r="AB79" s="4"/>
    </row>
    <row r="80" spans="1:28" x14ac:dyDescent="0.25">
      <c r="A80" s="2" t="s">
        <v>79</v>
      </c>
      <c r="B80" s="2" t="s">
        <v>22</v>
      </c>
      <c r="C80" s="9" t="s">
        <v>215</v>
      </c>
      <c r="D80" s="9" t="s">
        <v>158</v>
      </c>
      <c r="E80" s="9" t="s">
        <v>159</v>
      </c>
      <c r="F80" s="3">
        <v>110519.44</v>
      </c>
      <c r="G80" s="3">
        <v>34233.279999999999</v>
      </c>
      <c r="H80" s="3">
        <v>0</v>
      </c>
      <c r="I80" s="3">
        <v>0</v>
      </c>
      <c r="J80" s="29">
        <v>1816.34</v>
      </c>
      <c r="K80" s="30"/>
      <c r="L80" s="3">
        <v>0</v>
      </c>
      <c r="M80" s="3">
        <v>1</v>
      </c>
      <c r="N80" s="3">
        <v>36049.620000000003</v>
      </c>
      <c r="O80" s="3">
        <v>0</v>
      </c>
      <c r="P80" s="29">
        <v>0</v>
      </c>
      <c r="Q80" s="30"/>
      <c r="R80" s="3">
        <v>0</v>
      </c>
      <c r="S80" s="29">
        <v>0</v>
      </c>
      <c r="T80" s="30"/>
      <c r="U80" s="3">
        <v>74469.820000000007</v>
      </c>
      <c r="V80" s="3">
        <v>110519.44</v>
      </c>
      <c r="W80" s="3">
        <v>0</v>
      </c>
      <c r="X80" s="3">
        <v>0</v>
      </c>
      <c r="Y80" s="4"/>
      <c r="Z80" s="43"/>
      <c r="AA80" s="44"/>
      <c r="AB80" s="4"/>
    </row>
    <row r="81" spans="1:28" x14ac:dyDescent="0.25">
      <c r="A81" s="2" t="s">
        <v>80</v>
      </c>
      <c r="B81" s="2" t="s">
        <v>22</v>
      </c>
      <c r="C81" s="9" t="s">
        <v>216</v>
      </c>
      <c r="D81" s="9" t="s">
        <v>158</v>
      </c>
      <c r="E81" s="9" t="s">
        <v>159</v>
      </c>
      <c r="F81" s="3">
        <v>12841.51</v>
      </c>
      <c r="G81" s="3">
        <v>3914.88</v>
      </c>
      <c r="H81" s="3">
        <v>0</v>
      </c>
      <c r="I81" s="3">
        <v>0</v>
      </c>
      <c r="J81" s="29">
        <v>207.6</v>
      </c>
      <c r="K81" s="30"/>
      <c r="L81" s="3">
        <v>0</v>
      </c>
      <c r="M81" s="3">
        <v>1</v>
      </c>
      <c r="N81" s="3">
        <v>4122.4799999999996</v>
      </c>
      <c r="O81" s="3">
        <v>0</v>
      </c>
      <c r="P81" s="29">
        <v>0</v>
      </c>
      <c r="Q81" s="30"/>
      <c r="R81" s="3">
        <v>0</v>
      </c>
      <c r="S81" s="29">
        <v>0</v>
      </c>
      <c r="T81" s="30"/>
      <c r="U81" s="3">
        <v>8719.0300000000007</v>
      </c>
      <c r="V81" s="3">
        <v>12841.51</v>
      </c>
      <c r="W81" s="3">
        <v>0</v>
      </c>
      <c r="X81" s="3">
        <v>0</v>
      </c>
      <c r="Y81" s="4"/>
      <c r="Z81" s="43"/>
      <c r="AA81" s="44"/>
      <c r="AB81" s="4"/>
    </row>
    <row r="82" spans="1:28" x14ac:dyDescent="0.25">
      <c r="A82" s="2" t="s">
        <v>81</v>
      </c>
      <c r="B82" s="2" t="s">
        <v>22</v>
      </c>
      <c r="C82" s="9" t="s">
        <v>217</v>
      </c>
      <c r="D82" s="9" t="s">
        <v>158</v>
      </c>
      <c r="E82" s="9" t="s">
        <v>159</v>
      </c>
      <c r="F82" s="3">
        <v>146053.25</v>
      </c>
      <c r="G82" s="3">
        <v>38606.370000000003</v>
      </c>
      <c r="H82" s="3">
        <v>0</v>
      </c>
      <c r="I82" s="3">
        <v>0</v>
      </c>
      <c r="J82" s="29">
        <v>2238.48</v>
      </c>
      <c r="K82" s="30"/>
      <c r="L82" s="3">
        <v>0</v>
      </c>
      <c r="M82" s="3">
        <v>1</v>
      </c>
      <c r="N82" s="3">
        <v>40844.85</v>
      </c>
      <c r="O82" s="3">
        <v>0</v>
      </c>
      <c r="P82" s="29">
        <v>0</v>
      </c>
      <c r="Q82" s="30"/>
      <c r="R82" s="3">
        <v>0</v>
      </c>
      <c r="S82" s="29">
        <v>0</v>
      </c>
      <c r="T82" s="30"/>
      <c r="U82" s="3">
        <v>105208.4</v>
      </c>
      <c r="V82" s="3">
        <v>146053.25</v>
      </c>
      <c r="W82" s="3">
        <v>0</v>
      </c>
      <c r="X82" s="3">
        <v>0</v>
      </c>
      <c r="Y82" s="4"/>
      <c r="Z82" s="43"/>
      <c r="AA82" s="44"/>
      <c r="AB82" s="4"/>
    </row>
    <row r="83" spans="1:28" x14ac:dyDescent="0.25">
      <c r="A83" s="2" t="s">
        <v>82</v>
      </c>
      <c r="B83" s="2" t="s">
        <v>22</v>
      </c>
      <c r="C83" s="9" t="s">
        <v>218</v>
      </c>
      <c r="D83" s="9" t="s">
        <v>158</v>
      </c>
      <c r="E83" s="9" t="s">
        <v>159</v>
      </c>
      <c r="F83" s="3">
        <v>547609.44999999995</v>
      </c>
      <c r="G83" s="3">
        <v>427211.71</v>
      </c>
      <c r="H83" s="3">
        <v>0</v>
      </c>
      <c r="I83" s="3">
        <v>0</v>
      </c>
      <c r="J83" s="29">
        <v>30099.439999999999</v>
      </c>
      <c r="K83" s="30"/>
      <c r="L83" s="3">
        <v>0</v>
      </c>
      <c r="M83" s="3">
        <v>1</v>
      </c>
      <c r="N83" s="3">
        <v>457311.15</v>
      </c>
      <c r="O83" s="3">
        <v>0</v>
      </c>
      <c r="P83" s="29">
        <v>0</v>
      </c>
      <c r="Q83" s="30"/>
      <c r="R83" s="3">
        <v>0</v>
      </c>
      <c r="S83" s="29">
        <v>0</v>
      </c>
      <c r="T83" s="30"/>
      <c r="U83" s="3">
        <v>90298.3</v>
      </c>
      <c r="V83" s="3">
        <v>547609.44999999995</v>
      </c>
      <c r="W83" s="3">
        <v>0</v>
      </c>
      <c r="X83" s="3">
        <v>0</v>
      </c>
      <c r="Y83" s="4"/>
      <c r="Z83" s="43"/>
      <c r="AA83" s="44"/>
      <c r="AB83" s="4"/>
    </row>
    <row r="84" spans="1:28" x14ac:dyDescent="0.25">
      <c r="A84" s="2" t="s">
        <v>83</v>
      </c>
      <c r="B84" s="2" t="s">
        <v>22</v>
      </c>
      <c r="C84" s="9" t="s">
        <v>219</v>
      </c>
      <c r="D84" s="9" t="s">
        <v>158</v>
      </c>
      <c r="E84" s="9" t="s">
        <v>159</v>
      </c>
      <c r="F84" s="3">
        <v>546602.96</v>
      </c>
      <c r="G84" s="3">
        <v>96302.25</v>
      </c>
      <c r="H84" s="3">
        <v>0</v>
      </c>
      <c r="I84" s="3">
        <v>0</v>
      </c>
      <c r="J84" s="29">
        <v>5773.09</v>
      </c>
      <c r="K84" s="30"/>
      <c r="L84" s="3">
        <v>0</v>
      </c>
      <c r="M84" s="3">
        <v>1</v>
      </c>
      <c r="N84" s="3">
        <v>102075.34</v>
      </c>
      <c r="O84" s="3">
        <v>0</v>
      </c>
      <c r="P84" s="29">
        <v>0</v>
      </c>
      <c r="Q84" s="30"/>
      <c r="R84" s="3">
        <v>0</v>
      </c>
      <c r="S84" s="29">
        <v>0</v>
      </c>
      <c r="T84" s="30"/>
      <c r="U84" s="3">
        <v>444527.62</v>
      </c>
      <c r="V84" s="3">
        <v>546602.96</v>
      </c>
      <c r="W84" s="3">
        <v>0</v>
      </c>
      <c r="X84" s="3">
        <v>0</v>
      </c>
      <c r="Y84" s="4"/>
      <c r="Z84" s="43"/>
      <c r="AA84" s="44"/>
      <c r="AB84" s="4"/>
    </row>
    <row r="85" spans="1:28" x14ac:dyDescent="0.25">
      <c r="A85" s="2" t="s">
        <v>84</v>
      </c>
      <c r="B85" s="2" t="s">
        <v>22</v>
      </c>
      <c r="C85" s="9" t="s">
        <v>220</v>
      </c>
      <c r="D85" s="9" t="s">
        <v>158</v>
      </c>
      <c r="E85" s="9" t="s">
        <v>159</v>
      </c>
      <c r="F85" s="3">
        <v>21051.65</v>
      </c>
      <c r="G85" s="3">
        <v>6417.73</v>
      </c>
      <c r="H85" s="3">
        <v>0</v>
      </c>
      <c r="I85" s="3">
        <v>0</v>
      </c>
      <c r="J85" s="29">
        <v>340.32</v>
      </c>
      <c r="K85" s="30"/>
      <c r="L85" s="3">
        <v>0</v>
      </c>
      <c r="M85" s="3">
        <v>1</v>
      </c>
      <c r="N85" s="3">
        <v>6758.05</v>
      </c>
      <c r="O85" s="3">
        <v>0</v>
      </c>
      <c r="P85" s="29">
        <v>0</v>
      </c>
      <c r="Q85" s="30"/>
      <c r="R85" s="3">
        <v>0</v>
      </c>
      <c r="S85" s="29">
        <v>0</v>
      </c>
      <c r="T85" s="30"/>
      <c r="U85" s="3">
        <v>14293.6</v>
      </c>
      <c r="V85" s="3">
        <v>21051.65</v>
      </c>
      <c r="W85" s="3">
        <v>0</v>
      </c>
      <c r="X85" s="3">
        <v>0</v>
      </c>
      <c r="Y85" s="4"/>
      <c r="Z85" s="43"/>
      <c r="AA85" s="44"/>
      <c r="AB85" s="4"/>
    </row>
    <row r="86" spans="1:28" x14ac:dyDescent="0.25">
      <c r="A86" s="2" t="s">
        <v>85</v>
      </c>
      <c r="B86" s="2" t="s">
        <v>22</v>
      </c>
      <c r="C86" s="9" t="s">
        <v>221</v>
      </c>
      <c r="D86" s="9" t="s">
        <v>158</v>
      </c>
      <c r="E86" s="9" t="s">
        <v>159</v>
      </c>
      <c r="F86" s="3">
        <v>179853.3</v>
      </c>
      <c r="G86" s="3">
        <v>47540.75</v>
      </c>
      <c r="H86" s="3">
        <v>0</v>
      </c>
      <c r="I86" s="3">
        <v>0</v>
      </c>
      <c r="J86" s="29">
        <v>2756.51</v>
      </c>
      <c r="K86" s="30"/>
      <c r="L86" s="3">
        <v>0</v>
      </c>
      <c r="M86" s="3">
        <v>1</v>
      </c>
      <c r="N86" s="3">
        <v>50297.26</v>
      </c>
      <c r="O86" s="3">
        <v>0</v>
      </c>
      <c r="P86" s="29">
        <v>0</v>
      </c>
      <c r="Q86" s="30"/>
      <c r="R86" s="3">
        <v>0</v>
      </c>
      <c r="S86" s="29">
        <v>0</v>
      </c>
      <c r="T86" s="30"/>
      <c r="U86" s="3">
        <v>129556.04</v>
      </c>
      <c r="V86" s="3">
        <v>179853.3</v>
      </c>
      <c r="W86" s="3">
        <v>0</v>
      </c>
      <c r="X86" s="3">
        <v>0</v>
      </c>
      <c r="Y86" s="4"/>
      <c r="Z86" s="43"/>
      <c r="AA86" s="44"/>
      <c r="AB86" s="4"/>
    </row>
    <row r="87" spans="1:28" x14ac:dyDescent="0.25">
      <c r="A87" s="2" t="s">
        <v>86</v>
      </c>
      <c r="B87" s="2" t="s">
        <v>22</v>
      </c>
      <c r="C87" s="9" t="s">
        <v>222</v>
      </c>
      <c r="D87" s="9" t="s">
        <v>158</v>
      </c>
      <c r="E87" s="9" t="s">
        <v>159</v>
      </c>
      <c r="F87" s="3">
        <v>7768.06</v>
      </c>
      <c r="G87" s="3">
        <v>2368.17</v>
      </c>
      <c r="H87" s="3">
        <v>0</v>
      </c>
      <c r="I87" s="3">
        <v>0</v>
      </c>
      <c r="J87" s="29">
        <v>125.58</v>
      </c>
      <c r="K87" s="30"/>
      <c r="L87" s="3">
        <v>0</v>
      </c>
      <c r="M87" s="3">
        <v>1</v>
      </c>
      <c r="N87" s="3">
        <v>2493.75</v>
      </c>
      <c r="O87" s="3">
        <v>0</v>
      </c>
      <c r="P87" s="29">
        <v>0</v>
      </c>
      <c r="Q87" s="30"/>
      <c r="R87" s="3">
        <v>0</v>
      </c>
      <c r="S87" s="29">
        <v>0</v>
      </c>
      <c r="T87" s="30"/>
      <c r="U87" s="3">
        <v>5274.31</v>
      </c>
      <c r="V87" s="3">
        <v>7768.06</v>
      </c>
      <c r="W87" s="3">
        <v>0</v>
      </c>
      <c r="X87" s="3">
        <v>0</v>
      </c>
      <c r="Y87" s="4"/>
      <c r="Z87" s="43"/>
      <c r="AA87" s="44"/>
      <c r="AB87" s="4"/>
    </row>
    <row r="88" spans="1:28" x14ac:dyDescent="0.25">
      <c r="A88" s="2" t="s">
        <v>87</v>
      </c>
      <c r="B88" s="2" t="s">
        <v>22</v>
      </c>
      <c r="C88" s="9" t="s">
        <v>223</v>
      </c>
      <c r="D88" s="9" t="s">
        <v>158</v>
      </c>
      <c r="E88" s="9" t="s">
        <v>159</v>
      </c>
      <c r="F88" s="3">
        <v>87801</v>
      </c>
      <c r="G88" s="3">
        <v>26742.6</v>
      </c>
      <c r="H88" s="3">
        <v>0</v>
      </c>
      <c r="I88" s="3">
        <v>0</v>
      </c>
      <c r="J88" s="29">
        <v>1419.96</v>
      </c>
      <c r="K88" s="30"/>
      <c r="L88" s="3">
        <v>0</v>
      </c>
      <c r="M88" s="3">
        <v>1</v>
      </c>
      <c r="N88" s="3">
        <v>28162.560000000001</v>
      </c>
      <c r="O88" s="3">
        <v>0</v>
      </c>
      <c r="P88" s="29">
        <v>0</v>
      </c>
      <c r="Q88" s="30"/>
      <c r="R88" s="3">
        <v>0</v>
      </c>
      <c r="S88" s="29">
        <v>0</v>
      </c>
      <c r="T88" s="30"/>
      <c r="U88" s="3">
        <v>59638.44</v>
      </c>
      <c r="V88" s="3">
        <v>87801</v>
      </c>
      <c r="W88" s="3">
        <v>0</v>
      </c>
      <c r="X88" s="3">
        <v>0</v>
      </c>
      <c r="Y88" s="4"/>
      <c r="Z88" s="43"/>
      <c r="AA88" s="44"/>
      <c r="AB88" s="4"/>
    </row>
    <row r="89" spans="1:28" x14ac:dyDescent="0.25">
      <c r="A89" s="2" t="s">
        <v>88</v>
      </c>
      <c r="B89" s="2" t="s">
        <v>22</v>
      </c>
      <c r="C89" s="9" t="s">
        <v>224</v>
      </c>
      <c r="D89" s="9" t="s">
        <v>158</v>
      </c>
      <c r="E89" s="9" t="s">
        <v>159</v>
      </c>
      <c r="F89" s="3">
        <v>736554.84</v>
      </c>
      <c r="G89" s="3">
        <v>188415.84</v>
      </c>
      <c r="H89" s="3">
        <v>0</v>
      </c>
      <c r="I89" s="3">
        <v>0</v>
      </c>
      <c r="J89" s="29">
        <v>10962.78</v>
      </c>
      <c r="K89" s="30"/>
      <c r="L89" s="3">
        <v>0</v>
      </c>
      <c r="M89" s="3">
        <v>1</v>
      </c>
      <c r="N89" s="3">
        <v>199378.62</v>
      </c>
      <c r="O89" s="3">
        <v>0</v>
      </c>
      <c r="P89" s="29">
        <v>0</v>
      </c>
      <c r="Q89" s="30"/>
      <c r="R89" s="3">
        <v>0</v>
      </c>
      <c r="S89" s="29">
        <v>0</v>
      </c>
      <c r="T89" s="30"/>
      <c r="U89" s="3">
        <v>537176.22</v>
      </c>
      <c r="V89" s="3">
        <v>736554.84</v>
      </c>
      <c r="W89" s="3">
        <v>0</v>
      </c>
      <c r="X89" s="3">
        <v>0</v>
      </c>
      <c r="Y89" s="4"/>
      <c r="Z89" s="43"/>
      <c r="AA89" s="44"/>
      <c r="AB89" s="4"/>
    </row>
    <row r="90" spans="1:28" x14ac:dyDescent="0.25">
      <c r="A90" s="2" t="s">
        <v>89</v>
      </c>
      <c r="B90" s="2" t="s">
        <v>22</v>
      </c>
      <c r="C90" s="9" t="s">
        <v>225</v>
      </c>
      <c r="D90" s="9" t="s">
        <v>158</v>
      </c>
      <c r="E90" s="9" t="s">
        <v>159</v>
      </c>
      <c r="F90" s="3">
        <v>116019.14</v>
      </c>
      <c r="G90" s="3">
        <v>35328.199999999997</v>
      </c>
      <c r="H90" s="3">
        <v>0</v>
      </c>
      <c r="I90" s="3">
        <v>0</v>
      </c>
      <c r="J90" s="29">
        <v>1876.53</v>
      </c>
      <c r="K90" s="30"/>
      <c r="L90" s="3">
        <v>0</v>
      </c>
      <c r="M90" s="3">
        <v>1</v>
      </c>
      <c r="N90" s="3">
        <v>37204.730000000003</v>
      </c>
      <c r="O90" s="3">
        <v>0</v>
      </c>
      <c r="P90" s="29">
        <v>0</v>
      </c>
      <c r="Q90" s="30"/>
      <c r="R90" s="3">
        <v>0</v>
      </c>
      <c r="S90" s="29">
        <v>0</v>
      </c>
      <c r="T90" s="30"/>
      <c r="U90" s="3">
        <v>78814.41</v>
      </c>
      <c r="V90" s="3">
        <v>116019.14</v>
      </c>
      <c r="W90" s="3">
        <v>0</v>
      </c>
      <c r="X90" s="3">
        <v>0</v>
      </c>
      <c r="Y90" s="4"/>
      <c r="Z90" s="43"/>
      <c r="AA90" s="44"/>
      <c r="AB90" s="4"/>
    </row>
    <row r="91" spans="1:28" x14ac:dyDescent="0.25">
      <c r="A91" s="11"/>
      <c r="B91" s="11"/>
      <c r="C91" s="12" t="s">
        <v>298</v>
      </c>
      <c r="D91" s="12"/>
      <c r="E91" s="12"/>
      <c r="F91" s="13">
        <f>SUM(F69:F90)</f>
        <v>14768416.919999998</v>
      </c>
      <c r="G91" s="13">
        <f>SUM(G69:G90)</f>
        <v>4067410.7899999996</v>
      </c>
      <c r="H91" s="13">
        <f>SUM(H69:H90)</f>
        <v>0</v>
      </c>
      <c r="I91" s="13">
        <f>SUM(I69:I90)</f>
        <v>0</v>
      </c>
      <c r="J91" s="27">
        <f>SUM(J69:K90)</f>
        <v>241993.52000000002</v>
      </c>
      <c r="K91" s="28"/>
      <c r="L91" s="13">
        <f>SUM(L69:L90)</f>
        <v>0</v>
      </c>
      <c r="M91" s="13"/>
      <c r="N91" s="13">
        <f>SUM(N69:N90)</f>
        <v>4309404.3100000005</v>
      </c>
      <c r="O91" s="13">
        <f>SUM(O69:O90)</f>
        <v>0</v>
      </c>
      <c r="P91" s="13"/>
      <c r="Q91" s="13">
        <f>SUM(P69:Q90)</f>
        <v>0</v>
      </c>
      <c r="R91" s="13">
        <f t="shared" ref="R91:X91" si="29">SUM(Q69:R90)</f>
        <v>0</v>
      </c>
      <c r="S91" s="27">
        <f t="shared" si="29"/>
        <v>0</v>
      </c>
      <c r="T91" s="28">
        <f t="shared" si="29"/>
        <v>0</v>
      </c>
      <c r="U91" s="13">
        <f t="shared" si="29"/>
        <v>10459012.610000001</v>
      </c>
      <c r="V91" s="13">
        <f>SUM(V69:V90)</f>
        <v>14768416.919999998</v>
      </c>
      <c r="W91" s="13">
        <f>SUM(W69:W90)</f>
        <v>0</v>
      </c>
      <c r="X91" s="13">
        <f t="shared" si="29"/>
        <v>0</v>
      </c>
      <c r="Y91" s="16"/>
      <c r="Z91" s="17"/>
      <c r="AA91" s="18"/>
      <c r="AB91" s="16"/>
    </row>
    <row r="92" spans="1:28" x14ac:dyDescent="0.25">
      <c r="A92" s="2" t="s">
        <v>90</v>
      </c>
      <c r="B92" s="2" t="s">
        <v>22</v>
      </c>
      <c r="C92" s="9" t="s">
        <v>226</v>
      </c>
      <c r="D92" s="9" t="s">
        <v>158</v>
      </c>
      <c r="E92" s="9" t="s">
        <v>159</v>
      </c>
      <c r="F92" s="3">
        <v>9638584.2200000007</v>
      </c>
      <c r="G92" s="3">
        <v>2059954.61</v>
      </c>
      <c r="H92" s="3">
        <v>0</v>
      </c>
      <c r="I92" s="3">
        <v>0</v>
      </c>
      <c r="J92" s="29">
        <v>130666.03</v>
      </c>
      <c r="K92" s="30"/>
      <c r="L92" s="3">
        <v>0</v>
      </c>
      <c r="M92" s="3">
        <v>1</v>
      </c>
      <c r="N92" s="3">
        <v>2190620.64</v>
      </c>
      <c r="O92" s="3">
        <v>0</v>
      </c>
      <c r="P92" s="29">
        <v>0</v>
      </c>
      <c r="Q92" s="30"/>
      <c r="R92" s="3">
        <v>0</v>
      </c>
      <c r="S92" s="29">
        <v>0</v>
      </c>
      <c r="T92" s="30"/>
      <c r="U92" s="3">
        <v>7447963.5800000001</v>
      </c>
      <c r="V92" s="3">
        <v>9638584.2200000007</v>
      </c>
      <c r="W92" s="3">
        <v>0</v>
      </c>
      <c r="X92" s="3">
        <v>0</v>
      </c>
      <c r="Y92" s="4"/>
      <c r="Z92" s="45" t="s">
        <v>91</v>
      </c>
      <c r="AA92" s="46"/>
      <c r="AB92" s="23"/>
    </row>
    <row r="93" spans="1:28" x14ac:dyDescent="0.25">
      <c r="A93" s="2" t="s">
        <v>92</v>
      </c>
      <c r="B93" s="2" t="s">
        <v>22</v>
      </c>
      <c r="C93" s="9" t="s">
        <v>227</v>
      </c>
      <c r="D93" s="9" t="s">
        <v>158</v>
      </c>
      <c r="E93" s="9" t="s">
        <v>159</v>
      </c>
      <c r="F93" s="3">
        <v>4550735.71</v>
      </c>
      <c r="G93" s="3">
        <v>877045.6</v>
      </c>
      <c r="H93" s="3">
        <v>0</v>
      </c>
      <c r="I93" s="3">
        <v>0</v>
      </c>
      <c r="J93" s="29">
        <v>54831.199999999997</v>
      </c>
      <c r="K93" s="30"/>
      <c r="L93" s="3">
        <v>0</v>
      </c>
      <c r="M93" s="3">
        <v>1</v>
      </c>
      <c r="N93" s="3">
        <v>931876.8</v>
      </c>
      <c r="O93" s="3">
        <v>0</v>
      </c>
      <c r="P93" s="29">
        <v>0</v>
      </c>
      <c r="Q93" s="30"/>
      <c r="R93" s="3">
        <v>0</v>
      </c>
      <c r="S93" s="29">
        <v>0</v>
      </c>
      <c r="T93" s="30"/>
      <c r="U93" s="3">
        <v>3618858.91</v>
      </c>
      <c r="V93" s="3">
        <v>4550735.71</v>
      </c>
      <c r="W93" s="3">
        <v>0</v>
      </c>
      <c r="X93" s="3">
        <v>0</v>
      </c>
      <c r="Y93" s="4"/>
      <c r="Z93" s="43"/>
      <c r="AA93" s="44"/>
      <c r="AB93" s="4"/>
    </row>
    <row r="94" spans="1:28" x14ac:dyDescent="0.25">
      <c r="A94" s="2" t="s">
        <v>93</v>
      </c>
      <c r="B94" s="2" t="s">
        <v>22</v>
      </c>
      <c r="C94" s="9" t="s">
        <v>228</v>
      </c>
      <c r="D94" s="9" t="s">
        <v>158</v>
      </c>
      <c r="E94" s="9" t="s">
        <v>159</v>
      </c>
      <c r="F94" s="3">
        <v>1494155.61</v>
      </c>
      <c r="G94" s="3">
        <v>423313.5</v>
      </c>
      <c r="H94" s="3">
        <v>0</v>
      </c>
      <c r="I94" s="3">
        <v>0</v>
      </c>
      <c r="J94" s="29">
        <v>24903.3</v>
      </c>
      <c r="K94" s="30"/>
      <c r="L94" s="3">
        <v>0</v>
      </c>
      <c r="M94" s="3">
        <v>1</v>
      </c>
      <c r="N94" s="3">
        <v>448216.8</v>
      </c>
      <c r="O94" s="3">
        <v>0</v>
      </c>
      <c r="P94" s="29">
        <v>0</v>
      </c>
      <c r="Q94" s="30"/>
      <c r="R94" s="3">
        <v>0</v>
      </c>
      <c r="S94" s="29">
        <v>0</v>
      </c>
      <c r="T94" s="30"/>
      <c r="U94" s="3">
        <v>1045938.81</v>
      </c>
      <c r="V94" s="3">
        <v>1494155.61</v>
      </c>
      <c r="W94" s="3">
        <v>0</v>
      </c>
      <c r="X94" s="3">
        <v>0</v>
      </c>
      <c r="Y94" s="4"/>
      <c r="Z94" s="43"/>
      <c r="AA94" s="44"/>
      <c r="AB94" s="4"/>
    </row>
    <row r="95" spans="1:28" x14ac:dyDescent="0.25">
      <c r="A95" s="2" t="s">
        <v>94</v>
      </c>
      <c r="B95" s="2" t="s">
        <v>22</v>
      </c>
      <c r="C95" s="9" t="s">
        <v>229</v>
      </c>
      <c r="D95" s="9" t="s">
        <v>158</v>
      </c>
      <c r="E95" s="9" t="s">
        <v>159</v>
      </c>
      <c r="F95" s="3">
        <v>1819395.77</v>
      </c>
      <c r="G95" s="3">
        <v>300086.55</v>
      </c>
      <c r="H95" s="3">
        <v>0</v>
      </c>
      <c r="I95" s="3">
        <v>0</v>
      </c>
      <c r="J95" s="29">
        <v>18756.900000000001</v>
      </c>
      <c r="K95" s="30"/>
      <c r="L95" s="3">
        <v>0</v>
      </c>
      <c r="M95" s="3">
        <v>1</v>
      </c>
      <c r="N95" s="3">
        <v>318843.45</v>
      </c>
      <c r="O95" s="3">
        <v>0</v>
      </c>
      <c r="P95" s="29">
        <v>0</v>
      </c>
      <c r="Q95" s="30"/>
      <c r="R95" s="3">
        <v>0</v>
      </c>
      <c r="S95" s="29">
        <v>0</v>
      </c>
      <c r="T95" s="30"/>
      <c r="U95" s="3">
        <v>1500552.32</v>
      </c>
      <c r="V95" s="3">
        <v>1819395.77</v>
      </c>
      <c r="W95" s="3">
        <v>0</v>
      </c>
      <c r="X95" s="3">
        <v>0</v>
      </c>
      <c r="Y95" s="4"/>
      <c r="Z95" s="43"/>
      <c r="AA95" s="44"/>
      <c r="AB95" s="4"/>
    </row>
    <row r="96" spans="1:28" x14ac:dyDescent="0.25">
      <c r="A96" s="2" t="s">
        <v>95</v>
      </c>
      <c r="B96" s="2" t="s">
        <v>22</v>
      </c>
      <c r="C96" s="9" t="s">
        <v>230</v>
      </c>
      <c r="D96" s="9" t="s">
        <v>158</v>
      </c>
      <c r="E96" s="9" t="s">
        <v>159</v>
      </c>
      <c r="F96" s="3">
        <v>3005754.32</v>
      </c>
      <c r="G96" s="3">
        <v>380569.07</v>
      </c>
      <c r="H96" s="3">
        <v>0</v>
      </c>
      <c r="I96" s="3">
        <v>0</v>
      </c>
      <c r="J96" s="29">
        <v>32014.45</v>
      </c>
      <c r="K96" s="30"/>
      <c r="L96" s="3">
        <v>0</v>
      </c>
      <c r="M96" s="3">
        <v>1</v>
      </c>
      <c r="N96" s="3">
        <v>412583.52</v>
      </c>
      <c r="O96" s="3">
        <v>0</v>
      </c>
      <c r="P96" s="29">
        <v>0</v>
      </c>
      <c r="Q96" s="30"/>
      <c r="R96" s="3">
        <v>0</v>
      </c>
      <c r="S96" s="29">
        <v>0</v>
      </c>
      <c r="T96" s="30"/>
      <c r="U96" s="3">
        <v>2593170.7999999998</v>
      </c>
      <c r="V96" s="3">
        <v>3005754.32</v>
      </c>
      <c r="W96" s="3">
        <v>0</v>
      </c>
      <c r="X96" s="3">
        <v>0</v>
      </c>
      <c r="Y96" s="4"/>
      <c r="Z96" s="43"/>
      <c r="AA96" s="44"/>
      <c r="AB96" s="4"/>
    </row>
    <row r="97" spans="1:28" x14ac:dyDescent="0.25">
      <c r="A97" s="2" t="s">
        <v>96</v>
      </c>
      <c r="B97" s="2" t="s">
        <v>22</v>
      </c>
      <c r="C97" s="9" t="s">
        <v>231</v>
      </c>
      <c r="D97" s="9" t="s">
        <v>158</v>
      </c>
      <c r="E97" s="9" t="s">
        <v>159</v>
      </c>
      <c r="F97" s="3">
        <v>517001.69</v>
      </c>
      <c r="G97" s="3">
        <v>152609.25</v>
      </c>
      <c r="H97" s="3">
        <v>0</v>
      </c>
      <c r="I97" s="3">
        <v>0</v>
      </c>
      <c r="J97" s="29">
        <v>8474.24</v>
      </c>
      <c r="K97" s="30"/>
      <c r="L97" s="3">
        <v>0</v>
      </c>
      <c r="M97" s="3">
        <v>1</v>
      </c>
      <c r="N97" s="3">
        <v>161083.49</v>
      </c>
      <c r="O97" s="3">
        <v>0</v>
      </c>
      <c r="P97" s="29">
        <v>0</v>
      </c>
      <c r="Q97" s="30"/>
      <c r="R97" s="3">
        <v>0</v>
      </c>
      <c r="S97" s="29">
        <v>0</v>
      </c>
      <c r="T97" s="30"/>
      <c r="U97" s="3">
        <v>355918.2</v>
      </c>
      <c r="V97" s="3">
        <v>517001.69</v>
      </c>
      <c r="W97" s="3">
        <v>0</v>
      </c>
      <c r="X97" s="3">
        <v>0</v>
      </c>
      <c r="Y97" s="4"/>
      <c r="Z97" s="43"/>
      <c r="AA97" s="44"/>
      <c r="AB97" s="4"/>
    </row>
    <row r="98" spans="1:28" x14ac:dyDescent="0.25">
      <c r="A98" s="11"/>
      <c r="B98" s="11"/>
      <c r="C98" s="12"/>
      <c r="D98" s="12"/>
      <c r="E98" s="12"/>
      <c r="F98" s="13">
        <f>SUM(F92:F97)</f>
        <v>21025627.32</v>
      </c>
      <c r="G98" s="13">
        <f>SUM(G92:G97)</f>
        <v>4193578.5799999996</v>
      </c>
      <c r="H98" s="13">
        <f>SUM(H92:H97)</f>
        <v>0</v>
      </c>
      <c r="I98" s="13">
        <f>SUM(I92:I97)</f>
        <v>0</v>
      </c>
      <c r="J98" s="31">
        <f>SUM(J92:K97)</f>
        <v>269646.12</v>
      </c>
      <c r="K98" s="32"/>
      <c r="L98" s="13">
        <f>SUM(L92:L97)</f>
        <v>0</v>
      </c>
      <c r="M98" s="13"/>
      <c r="N98" s="13">
        <f>SUM(N92:N97)</f>
        <v>4463224.7000000011</v>
      </c>
      <c r="O98" s="13">
        <f>SUM(O92:O97)</f>
        <v>0</v>
      </c>
      <c r="P98" s="13"/>
      <c r="Q98" s="13">
        <f>SUM(P92:Q97)</f>
        <v>0</v>
      </c>
      <c r="R98" s="13">
        <f t="shared" ref="R98" si="30">SUM(Q92:R97)</f>
        <v>0</v>
      </c>
      <c r="S98" s="27">
        <f>SUM(S92:T97)</f>
        <v>0</v>
      </c>
      <c r="T98" s="28"/>
      <c r="U98" s="13">
        <f>SUM(U92:U97)</f>
        <v>16562402.620000001</v>
      </c>
      <c r="V98" s="13">
        <f>SUM(V92:V97)</f>
        <v>21025627.32</v>
      </c>
      <c r="W98" s="13">
        <f>SUM(W92:W97)</f>
        <v>0</v>
      </c>
      <c r="X98" s="13">
        <f>SUM(X92:X97)</f>
        <v>0</v>
      </c>
      <c r="Y98" s="16"/>
      <c r="Z98" s="17"/>
      <c r="AA98" s="18"/>
      <c r="AB98" s="16"/>
    </row>
    <row r="99" spans="1:28" x14ac:dyDescent="0.25">
      <c r="A99" s="2" t="s">
        <v>97</v>
      </c>
      <c r="B99" s="2" t="s">
        <v>22</v>
      </c>
      <c r="C99" s="9" t="s">
        <v>232</v>
      </c>
      <c r="D99" s="9" t="s">
        <v>158</v>
      </c>
      <c r="E99" s="9" t="s">
        <v>159</v>
      </c>
      <c r="F99" s="3">
        <v>11633079.35</v>
      </c>
      <c r="G99" s="3">
        <v>3235066.21</v>
      </c>
      <c r="H99" s="3">
        <v>0</v>
      </c>
      <c r="I99" s="3">
        <v>0</v>
      </c>
      <c r="J99" s="29">
        <v>195302.63</v>
      </c>
      <c r="K99" s="30"/>
      <c r="L99" s="3">
        <v>0</v>
      </c>
      <c r="M99" s="3">
        <v>1</v>
      </c>
      <c r="N99" s="3">
        <v>3430368.84</v>
      </c>
      <c r="O99" s="3">
        <v>0</v>
      </c>
      <c r="P99" s="29">
        <v>0</v>
      </c>
      <c r="Q99" s="30"/>
      <c r="R99" s="3">
        <v>0</v>
      </c>
      <c r="S99" s="29">
        <v>0</v>
      </c>
      <c r="T99" s="30"/>
      <c r="U99" s="3">
        <v>8202710.5099999998</v>
      </c>
      <c r="V99" s="3">
        <v>11633079.35</v>
      </c>
      <c r="W99" s="3">
        <v>0</v>
      </c>
      <c r="X99" s="3">
        <v>0</v>
      </c>
      <c r="Y99" s="4"/>
      <c r="Z99" s="43"/>
      <c r="AA99" s="44"/>
      <c r="AB99" s="4"/>
    </row>
    <row r="100" spans="1:28" x14ac:dyDescent="0.25">
      <c r="A100" s="2" t="s">
        <v>98</v>
      </c>
      <c r="B100" s="2" t="s">
        <v>22</v>
      </c>
      <c r="C100" s="9" t="s">
        <v>233</v>
      </c>
      <c r="D100" s="9" t="s">
        <v>158</v>
      </c>
      <c r="E100" s="9" t="s">
        <v>159</v>
      </c>
      <c r="F100" s="3">
        <v>2867359.95</v>
      </c>
      <c r="G100" s="3">
        <v>830572.45</v>
      </c>
      <c r="H100" s="3">
        <v>0</v>
      </c>
      <c r="I100" s="3">
        <v>0</v>
      </c>
      <c r="J100" s="29">
        <v>47367.15</v>
      </c>
      <c r="K100" s="30"/>
      <c r="L100" s="3">
        <v>0</v>
      </c>
      <c r="M100" s="3">
        <v>1</v>
      </c>
      <c r="N100" s="3">
        <v>877939.6</v>
      </c>
      <c r="O100" s="3">
        <v>0</v>
      </c>
      <c r="P100" s="29">
        <v>0</v>
      </c>
      <c r="Q100" s="30"/>
      <c r="R100" s="3">
        <v>0</v>
      </c>
      <c r="S100" s="29">
        <v>0</v>
      </c>
      <c r="T100" s="30"/>
      <c r="U100" s="3">
        <v>1989420.35</v>
      </c>
      <c r="V100" s="3">
        <v>2867359.95</v>
      </c>
      <c r="W100" s="3">
        <v>0</v>
      </c>
      <c r="X100" s="3">
        <v>0</v>
      </c>
      <c r="Y100" s="4"/>
      <c r="Z100" s="43"/>
      <c r="AA100" s="44"/>
      <c r="AB100" s="4"/>
    </row>
    <row r="101" spans="1:28" x14ac:dyDescent="0.25">
      <c r="A101" s="2" t="s">
        <v>99</v>
      </c>
      <c r="B101" s="2" t="s">
        <v>22</v>
      </c>
      <c r="C101" s="9" t="s">
        <v>234</v>
      </c>
      <c r="D101" s="9" t="s">
        <v>158</v>
      </c>
      <c r="E101" s="9" t="s">
        <v>159</v>
      </c>
      <c r="F101" s="3">
        <v>747722.19</v>
      </c>
      <c r="G101" s="3">
        <v>156255.38</v>
      </c>
      <c r="H101" s="3">
        <v>0</v>
      </c>
      <c r="I101" s="3">
        <v>0</v>
      </c>
      <c r="J101" s="29">
        <v>9099.49</v>
      </c>
      <c r="K101" s="30"/>
      <c r="L101" s="3">
        <v>0</v>
      </c>
      <c r="M101" s="3">
        <v>1</v>
      </c>
      <c r="N101" s="3">
        <v>165354.87</v>
      </c>
      <c r="O101" s="3">
        <v>0</v>
      </c>
      <c r="P101" s="29">
        <v>0</v>
      </c>
      <c r="Q101" s="30"/>
      <c r="R101" s="3">
        <v>0</v>
      </c>
      <c r="S101" s="29">
        <v>0</v>
      </c>
      <c r="T101" s="30"/>
      <c r="U101" s="3">
        <v>582367.31999999995</v>
      </c>
      <c r="V101" s="3">
        <v>747722.19</v>
      </c>
      <c r="W101" s="3">
        <v>0</v>
      </c>
      <c r="X101" s="3">
        <v>0</v>
      </c>
      <c r="Y101" s="4"/>
      <c r="Z101" s="43"/>
      <c r="AA101" s="44"/>
      <c r="AB101" s="4"/>
    </row>
    <row r="102" spans="1:28" x14ac:dyDescent="0.25">
      <c r="A102" s="2" t="s">
        <v>100</v>
      </c>
      <c r="B102" s="2" t="s">
        <v>22</v>
      </c>
      <c r="C102" s="9" t="s">
        <v>235</v>
      </c>
      <c r="D102" s="9" t="s">
        <v>158</v>
      </c>
      <c r="E102" s="9" t="s">
        <v>159</v>
      </c>
      <c r="F102" s="3">
        <v>2833780.6</v>
      </c>
      <c r="G102" s="3">
        <v>506298.04</v>
      </c>
      <c r="H102" s="3">
        <v>0</v>
      </c>
      <c r="I102" s="3">
        <v>0</v>
      </c>
      <c r="J102" s="29">
        <v>29461.8</v>
      </c>
      <c r="K102" s="30"/>
      <c r="L102" s="3">
        <v>0</v>
      </c>
      <c r="M102" s="3">
        <v>1</v>
      </c>
      <c r="N102" s="3">
        <v>535759.84</v>
      </c>
      <c r="O102" s="3">
        <v>0</v>
      </c>
      <c r="P102" s="29">
        <v>0</v>
      </c>
      <c r="Q102" s="30"/>
      <c r="R102" s="3">
        <v>0</v>
      </c>
      <c r="S102" s="29">
        <v>0</v>
      </c>
      <c r="T102" s="30"/>
      <c r="U102" s="3">
        <v>2298020.7599999998</v>
      </c>
      <c r="V102" s="3">
        <v>2833780.6</v>
      </c>
      <c r="W102" s="3">
        <v>0</v>
      </c>
      <c r="X102" s="3">
        <v>0</v>
      </c>
      <c r="Y102" s="4"/>
      <c r="Z102" s="43"/>
      <c r="AA102" s="44"/>
      <c r="AB102" s="4"/>
    </row>
    <row r="103" spans="1:28" x14ac:dyDescent="0.25">
      <c r="A103" s="2" t="s">
        <v>101</v>
      </c>
      <c r="B103" s="2" t="s">
        <v>22</v>
      </c>
      <c r="C103" s="9" t="s">
        <v>236</v>
      </c>
      <c r="D103" s="9" t="s">
        <v>158</v>
      </c>
      <c r="E103" s="9" t="s">
        <v>159</v>
      </c>
      <c r="F103" s="3">
        <v>1024251.71</v>
      </c>
      <c r="G103" s="3">
        <v>185245.1</v>
      </c>
      <c r="H103" s="3">
        <v>0</v>
      </c>
      <c r="I103" s="3">
        <v>0</v>
      </c>
      <c r="J103" s="29">
        <v>10756.5</v>
      </c>
      <c r="K103" s="30"/>
      <c r="L103" s="3">
        <v>0</v>
      </c>
      <c r="M103" s="3">
        <v>1</v>
      </c>
      <c r="N103" s="3">
        <v>196001.6</v>
      </c>
      <c r="O103" s="3">
        <v>0</v>
      </c>
      <c r="P103" s="29">
        <v>0</v>
      </c>
      <c r="Q103" s="30"/>
      <c r="R103" s="3">
        <v>0</v>
      </c>
      <c r="S103" s="29">
        <v>0</v>
      </c>
      <c r="T103" s="30"/>
      <c r="U103" s="3">
        <v>828250.11</v>
      </c>
      <c r="V103" s="3">
        <v>1024251.71</v>
      </c>
      <c r="W103" s="3">
        <v>0</v>
      </c>
      <c r="X103" s="3">
        <v>0</v>
      </c>
      <c r="Y103" s="4"/>
      <c r="Z103" s="43"/>
      <c r="AA103" s="44"/>
      <c r="AB103" s="4"/>
    </row>
    <row r="104" spans="1:28" x14ac:dyDescent="0.25">
      <c r="A104" s="2" t="s">
        <v>102</v>
      </c>
      <c r="B104" s="2" t="s">
        <v>22</v>
      </c>
      <c r="C104" s="9" t="s">
        <v>237</v>
      </c>
      <c r="D104" s="9" t="s">
        <v>158</v>
      </c>
      <c r="E104" s="9" t="s">
        <v>159</v>
      </c>
      <c r="F104" s="3">
        <v>597442.96</v>
      </c>
      <c r="G104" s="3">
        <v>129176.8</v>
      </c>
      <c r="H104" s="3">
        <v>0</v>
      </c>
      <c r="I104" s="3">
        <v>0</v>
      </c>
      <c r="J104" s="29">
        <v>8073.55</v>
      </c>
      <c r="K104" s="30"/>
      <c r="L104" s="3">
        <v>0</v>
      </c>
      <c r="M104" s="3">
        <v>1</v>
      </c>
      <c r="N104" s="3">
        <v>137250.35</v>
      </c>
      <c r="O104" s="3">
        <v>0</v>
      </c>
      <c r="P104" s="29">
        <v>0</v>
      </c>
      <c r="Q104" s="30"/>
      <c r="R104" s="3">
        <v>0</v>
      </c>
      <c r="S104" s="29">
        <v>0</v>
      </c>
      <c r="T104" s="30"/>
      <c r="U104" s="3">
        <v>460192.61</v>
      </c>
      <c r="V104" s="3">
        <v>597442.96</v>
      </c>
      <c r="W104" s="3">
        <v>0</v>
      </c>
      <c r="X104" s="3">
        <v>0</v>
      </c>
      <c r="Y104" s="4"/>
      <c r="Z104" s="43"/>
      <c r="AA104" s="44"/>
      <c r="AB104" s="4"/>
    </row>
    <row r="105" spans="1:28" x14ac:dyDescent="0.25">
      <c r="A105" s="2" t="s">
        <v>103</v>
      </c>
      <c r="B105" s="2" t="s">
        <v>22</v>
      </c>
      <c r="C105" s="9" t="s">
        <v>238</v>
      </c>
      <c r="D105" s="9" t="s">
        <v>158</v>
      </c>
      <c r="E105" s="9" t="s">
        <v>159</v>
      </c>
      <c r="F105" s="3">
        <v>2446719.35</v>
      </c>
      <c r="G105" s="3">
        <v>407017.83</v>
      </c>
      <c r="H105" s="3">
        <v>0</v>
      </c>
      <c r="I105" s="3">
        <v>0</v>
      </c>
      <c r="J105" s="29">
        <v>25496.27</v>
      </c>
      <c r="K105" s="30"/>
      <c r="L105" s="3">
        <v>0</v>
      </c>
      <c r="M105" s="3">
        <v>1</v>
      </c>
      <c r="N105" s="3">
        <v>432514.1</v>
      </c>
      <c r="O105" s="3">
        <v>0</v>
      </c>
      <c r="P105" s="29">
        <v>0</v>
      </c>
      <c r="Q105" s="30"/>
      <c r="R105" s="3">
        <v>0</v>
      </c>
      <c r="S105" s="29">
        <v>0</v>
      </c>
      <c r="T105" s="30"/>
      <c r="U105" s="3">
        <v>2014205.25</v>
      </c>
      <c r="V105" s="3">
        <v>2446719.35</v>
      </c>
      <c r="W105" s="3">
        <v>0</v>
      </c>
      <c r="X105" s="3">
        <v>0</v>
      </c>
      <c r="Y105" s="4"/>
      <c r="Z105" s="43"/>
      <c r="AA105" s="44"/>
      <c r="AB105" s="4"/>
    </row>
    <row r="106" spans="1:28" x14ac:dyDescent="0.25">
      <c r="A106" s="2" t="s">
        <v>104</v>
      </c>
      <c r="B106" s="2" t="s">
        <v>22</v>
      </c>
      <c r="C106" s="9" t="s">
        <v>239</v>
      </c>
      <c r="D106" s="9" t="s">
        <v>158</v>
      </c>
      <c r="E106" s="9" t="s">
        <v>159</v>
      </c>
      <c r="F106" s="3">
        <v>1068588.99</v>
      </c>
      <c r="G106" s="3">
        <v>275800.59000000003</v>
      </c>
      <c r="H106" s="3">
        <v>0</v>
      </c>
      <c r="I106" s="3">
        <v>0</v>
      </c>
      <c r="J106" s="29">
        <v>16516.419999999998</v>
      </c>
      <c r="K106" s="30"/>
      <c r="L106" s="3">
        <v>0</v>
      </c>
      <c r="M106" s="3">
        <v>1</v>
      </c>
      <c r="N106" s="3">
        <v>292317.01</v>
      </c>
      <c r="O106" s="3">
        <v>0</v>
      </c>
      <c r="P106" s="29">
        <v>0</v>
      </c>
      <c r="Q106" s="30"/>
      <c r="R106" s="3">
        <v>0</v>
      </c>
      <c r="S106" s="29">
        <v>0</v>
      </c>
      <c r="T106" s="30"/>
      <c r="U106" s="3">
        <v>776271.98</v>
      </c>
      <c r="V106" s="3">
        <v>1068588.99</v>
      </c>
      <c r="W106" s="3">
        <v>0</v>
      </c>
      <c r="X106" s="3">
        <v>0</v>
      </c>
      <c r="Y106" s="4"/>
      <c r="Z106" s="43"/>
      <c r="AA106" s="44"/>
      <c r="AB106" s="4"/>
    </row>
    <row r="107" spans="1:28" x14ac:dyDescent="0.25">
      <c r="A107" s="2" t="s">
        <v>105</v>
      </c>
      <c r="B107" s="2" t="s">
        <v>22</v>
      </c>
      <c r="C107" s="9" t="s">
        <v>240</v>
      </c>
      <c r="D107" s="9" t="s">
        <v>158</v>
      </c>
      <c r="E107" s="9" t="s">
        <v>159</v>
      </c>
      <c r="F107" s="3">
        <v>332477.71999999997</v>
      </c>
      <c r="G107" s="3">
        <v>70387.86</v>
      </c>
      <c r="H107" s="3">
        <v>0</v>
      </c>
      <c r="I107" s="3">
        <v>0</v>
      </c>
      <c r="J107" s="29">
        <v>7942.12</v>
      </c>
      <c r="K107" s="30"/>
      <c r="L107" s="3">
        <v>0</v>
      </c>
      <c r="M107" s="3">
        <v>1</v>
      </c>
      <c r="N107" s="3">
        <v>78329.98</v>
      </c>
      <c r="O107" s="3">
        <v>0</v>
      </c>
      <c r="P107" s="29">
        <v>0</v>
      </c>
      <c r="Q107" s="30"/>
      <c r="R107" s="3">
        <v>0</v>
      </c>
      <c r="S107" s="29">
        <v>0</v>
      </c>
      <c r="T107" s="30"/>
      <c r="U107" s="3">
        <v>254147.74</v>
      </c>
      <c r="V107" s="3">
        <v>332477.71999999997</v>
      </c>
      <c r="W107" s="3">
        <v>0</v>
      </c>
      <c r="X107" s="3">
        <v>0</v>
      </c>
      <c r="Y107" s="4"/>
      <c r="Z107" s="43"/>
      <c r="AA107" s="44"/>
      <c r="AB107" s="4"/>
    </row>
    <row r="108" spans="1:28" x14ac:dyDescent="0.25">
      <c r="A108" s="2" t="s">
        <v>106</v>
      </c>
      <c r="B108" s="2" t="s">
        <v>22</v>
      </c>
      <c r="C108" s="9" t="s">
        <v>241</v>
      </c>
      <c r="D108" s="9" t="s">
        <v>158</v>
      </c>
      <c r="E108" s="9" t="s">
        <v>159</v>
      </c>
      <c r="F108" s="3">
        <v>412803.12</v>
      </c>
      <c r="G108" s="3">
        <v>117379.42</v>
      </c>
      <c r="H108" s="3">
        <v>0</v>
      </c>
      <c r="I108" s="3">
        <v>0</v>
      </c>
      <c r="J108" s="29">
        <v>6870.32</v>
      </c>
      <c r="K108" s="30"/>
      <c r="L108" s="3">
        <v>0</v>
      </c>
      <c r="M108" s="3">
        <v>1</v>
      </c>
      <c r="N108" s="3">
        <v>124249.74</v>
      </c>
      <c r="O108" s="3">
        <v>0</v>
      </c>
      <c r="P108" s="29">
        <v>0</v>
      </c>
      <c r="Q108" s="30"/>
      <c r="R108" s="3">
        <v>0</v>
      </c>
      <c r="S108" s="29">
        <v>0</v>
      </c>
      <c r="T108" s="30"/>
      <c r="U108" s="3">
        <v>288553.38</v>
      </c>
      <c r="V108" s="3">
        <v>412803.12</v>
      </c>
      <c r="W108" s="3">
        <v>0</v>
      </c>
      <c r="X108" s="3">
        <v>0</v>
      </c>
      <c r="Y108" s="4"/>
      <c r="Z108" s="43"/>
      <c r="AA108" s="44"/>
      <c r="AB108" s="4"/>
    </row>
    <row r="109" spans="1:28" x14ac:dyDescent="0.25">
      <c r="A109" s="2" t="s">
        <v>107</v>
      </c>
      <c r="B109" s="2" t="s">
        <v>22</v>
      </c>
      <c r="C109" s="9" t="s">
        <v>242</v>
      </c>
      <c r="D109" s="9" t="s">
        <v>158</v>
      </c>
      <c r="E109" s="9" t="s">
        <v>159</v>
      </c>
      <c r="F109" s="3">
        <v>1801.14</v>
      </c>
      <c r="G109" s="3">
        <v>1801.14</v>
      </c>
      <c r="H109" s="3">
        <v>0</v>
      </c>
      <c r="I109" s="3">
        <v>0</v>
      </c>
      <c r="J109" s="29">
        <v>0</v>
      </c>
      <c r="K109" s="30"/>
      <c r="L109" s="3">
        <v>0</v>
      </c>
      <c r="M109" s="3">
        <v>1</v>
      </c>
      <c r="N109" s="3">
        <v>1801.14</v>
      </c>
      <c r="O109" s="3">
        <v>0</v>
      </c>
      <c r="P109" s="29">
        <v>0</v>
      </c>
      <c r="Q109" s="30"/>
      <c r="R109" s="3">
        <v>0</v>
      </c>
      <c r="S109" s="29">
        <v>0</v>
      </c>
      <c r="T109" s="30"/>
      <c r="U109" s="3">
        <v>0</v>
      </c>
      <c r="V109" s="3">
        <v>1801.14</v>
      </c>
      <c r="W109" s="3">
        <v>0</v>
      </c>
      <c r="X109" s="3">
        <v>0</v>
      </c>
      <c r="Y109" s="4"/>
      <c r="Z109" s="43"/>
      <c r="AA109" s="44"/>
      <c r="AB109" s="4"/>
    </row>
    <row r="110" spans="1:28" x14ac:dyDescent="0.25">
      <c r="A110" s="2" t="s">
        <v>108</v>
      </c>
      <c r="B110" s="2" t="s">
        <v>22</v>
      </c>
      <c r="C110" s="9" t="s">
        <v>243</v>
      </c>
      <c r="D110" s="9" t="s">
        <v>158</v>
      </c>
      <c r="E110" s="9" t="s">
        <v>159</v>
      </c>
      <c r="F110" s="3">
        <v>73579.73</v>
      </c>
      <c r="G110" s="3">
        <v>20707.54</v>
      </c>
      <c r="H110" s="3">
        <v>0</v>
      </c>
      <c r="I110" s="3">
        <v>0</v>
      </c>
      <c r="J110" s="29">
        <v>1229.5899999999999</v>
      </c>
      <c r="K110" s="30"/>
      <c r="L110" s="3">
        <v>0</v>
      </c>
      <c r="M110" s="3">
        <v>1</v>
      </c>
      <c r="N110" s="3">
        <v>21937.13</v>
      </c>
      <c r="O110" s="3">
        <v>0</v>
      </c>
      <c r="P110" s="29">
        <v>0</v>
      </c>
      <c r="Q110" s="30"/>
      <c r="R110" s="3">
        <v>0</v>
      </c>
      <c r="S110" s="29">
        <v>0</v>
      </c>
      <c r="T110" s="30"/>
      <c r="U110" s="3">
        <v>51642.6</v>
      </c>
      <c r="V110" s="3">
        <v>73579.73</v>
      </c>
      <c r="W110" s="3">
        <v>0</v>
      </c>
      <c r="X110" s="3">
        <v>0</v>
      </c>
      <c r="Y110" s="4"/>
      <c r="Z110" s="43"/>
      <c r="AA110" s="44"/>
      <c r="AB110" s="4"/>
    </row>
    <row r="111" spans="1:28" x14ac:dyDescent="0.25">
      <c r="A111" s="2" t="s">
        <v>109</v>
      </c>
      <c r="B111" s="2" t="s">
        <v>22</v>
      </c>
      <c r="C111" s="9" t="s">
        <v>244</v>
      </c>
      <c r="D111" s="9" t="s">
        <v>158</v>
      </c>
      <c r="E111" s="9" t="s">
        <v>159</v>
      </c>
      <c r="F111" s="3">
        <v>8310.39</v>
      </c>
      <c r="G111" s="3">
        <v>1979.4</v>
      </c>
      <c r="H111" s="3">
        <v>0</v>
      </c>
      <c r="I111" s="3">
        <v>0</v>
      </c>
      <c r="J111" s="29">
        <v>119.45</v>
      </c>
      <c r="K111" s="30"/>
      <c r="L111" s="3">
        <v>0</v>
      </c>
      <c r="M111" s="3">
        <v>1</v>
      </c>
      <c r="N111" s="3">
        <v>2098.85</v>
      </c>
      <c r="O111" s="3">
        <v>0</v>
      </c>
      <c r="P111" s="29">
        <v>0</v>
      </c>
      <c r="Q111" s="30"/>
      <c r="R111" s="3">
        <v>0</v>
      </c>
      <c r="S111" s="29">
        <v>0</v>
      </c>
      <c r="T111" s="30"/>
      <c r="U111" s="3">
        <v>6211.54</v>
      </c>
      <c r="V111" s="3">
        <v>8310.39</v>
      </c>
      <c r="W111" s="3">
        <v>0</v>
      </c>
      <c r="X111" s="3">
        <v>0</v>
      </c>
      <c r="Y111" s="4"/>
      <c r="Z111" s="43"/>
      <c r="AA111" s="44"/>
      <c r="AB111" s="4"/>
    </row>
    <row r="112" spans="1:28" x14ac:dyDescent="0.25">
      <c r="A112" s="2" t="s">
        <v>110</v>
      </c>
      <c r="B112" s="2" t="s">
        <v>22</v>
      </c>
      <c r="C112" s="9" t="s">
        <v>245</v>
      </c>
      <c r="D112" s="9" t="s">
        <v>158</v>
      </c>
      <c r="E112" s="9" t="s">
        <v>159</v>
      </c>
      <c r="F112" s="3">
        <v>123991.35</v>
      </c>
      <c r="G112" s="3">
        <v>37160.370000000003</v>
      </c>
      <c r="H112" s="3">
        <v>0</v>
      </c>
      <c r="I112" s="3">
        <v>0</v>
      </c>
      <c r="J112" s="29">
        <v>2019.33</v>
      </c>
      <c r="K112" s="30"/>
      <c r="L112" s="3">
        <v>0</v>
      </c>
      <c r="M112" s="3">
        <v>1</v>
      </c>
      <c r="N112" s="3">
        <v>39179.699999999997</v>
      </c>
      <c r="O112" s="3">
        <v>0</v>
      </c>
      <c r="P112" s="29">
        <v>0</v>
      </c>
      <c r="Q112" s="30"/>
      <c r="R112" s="3">
        <v>0</v>
      </c>
      <c r="S112" s="29">
        <v>0</v>
      </c>
      <c r="T112" s="30"/>
      <c r="U112" s="3">
        <v>84811.65</v>
      </c>
      <c r="V112" s="3">
        <v>123991.35</v>
      </c>
      <c r="W112" s="3">
        <v>0</v>
      </c>
      <c r="X112" s="3">
        <v>0</v>
      </c>
      <c r="Y112" s="4"/>
      <c r="Z112" s="43"/>
      <c r="AA112" s="44"/>
      <c r="AB112" s="4"/>
    </row>
    <row r="113" spans="1:28" x14ac:dyDescent="0.25">
      <c r="A113" s="2" t="s">
        <v>111</v>
      </c>
      <c r="B113" s="2" t="s">
        <v>22</v>
      </c>
      <c r="C113" s="9" t="s">
        <v>246</v>
      </c>
      <c r="D113" s="9" t="s">
        <v>158</v>
      </c>
      <c r="E113" s="9" t="s">
        <v>159</v>
      </c>
      <c r="F113" s="3">
        <v>85879.05</v>
      </c>
      <c r="G113" s="3">
        <v>31318.89</v>
      </c>
      <c r="H113" s="3">
        <v>0</v>
      </c>
      <c r="I113" s="3">
        <v>0</v>
      </c>
      <c r="J113" s="29">
        <v>1705.01</v>
      </c>
      <c r="K113" s="30"/>
      <c r="L113" s="3">
        <v>0</v>
      </c>
      <c r="M113" s="3">
        <v>1</v>
      </c>
      <c r="N113" s="3">
        <v>33023.9</v>
      </c>
      <c r="O113" s="3">
        <v>0</v>
      </c>
      <c r="P113" s="29">
        <v>0</v>
      </c>
      <c r="Q113" s="30"/>
      <c r="R113" s="3">
        <v>0</v>
      </c>
      <c r="S113" s="29">
        <v>0</v>
      </c>
      <c r="T113" s="30"/>
      <c r="U113" s="3">
        <v>52855.15</v>
      </c>
      <c r="V113" s="3">
        <v>85879.05</v>
      </c>
      <c r="W113" s="3">
        <v>0</v>
      </c>
      <c r="X113" s="3">
        <v>0</v>
      </c>
      <c r="Y113" s="4"/>
      <c r="Z113" s="43"/>
      <c r="AA113" s="44"/>
      <c r="AB113" s="4"/>
    </row>
    <row r="114" spans="1:28" x14ac:dyDescent="0.25">
      <c r="A114" s="2" t="s">
        <v>112</v>
      </c>
      <c r="B114" s="2" t="s">
        <v>22</v>
      </c>
      <c r="C114" s="9" t="s">
        <v>247</v>
      </c>
      <c r="D114" s="9" t="s">
        <v>158</v>
      </c>
      <c r="E114" s="9" t="s">
        <v>159</v>
      </c>
      <c r="F114" s="3">
        <v>22950.959999999999</v>
      </c>
      <c r="G114" s="3">
        <v>16600.52</v>
      </c>
      <c r="H114" s="3">
        <v>0</v>
      </c>
      <c r="I114" s="3">
        <v>0</v>
      </c>
      <c r="J114" s="29">
        <v>907.21</v>
      </c>
      <c r="K114" s="30"/>
      <c r="L114" s="3">
        <v>0</v>
      </c>
      <c r="M114" s="3">
        <v>1</v>
      </c>
      <c r="N114" s="3">
        <v>17507.73</v>
      </c>
      <c r="O114" s="3">
        <v>0</v>
      </c>
      <c r="P114" s="29">
        <v>0</v>
      </c>
      <c r="Q114" s="30"/>
      <c r="R114" s="3">
        <v>0</v>
      </c>
      <c r="S114" s="29">
        <v>0</v>
      </c>
      <c r="T114" s="30"/>
      <c r="U114" s="3">
        <v>5443.23</v>
      </c>
      <c r="V114" s="3">
        <v>22950.959999999999</v>
      </c>
      <c r="W114" s="3">
        <v>0</v>
      </c>
      <c r="X114" s="3">
        <v>0</v>
      </c>
      <c r="Y114" s="4"/>
      <c r="Z114" s="43"/>
      <c r="AA114" s="44"/>
      <c r="AB114" s="4"/>
    </row>
    <row r="115" spans="1:28" x14ac:dyDescent="0.25">
      <c r="A115" s="2" t="s">
        <v>113</v>
      </c>
      <c r="B115" s="2" t="s">
        <v>22</v>
      </c>
      <c r="C115" s="9" t="s">
        <v>248</v>
      </c>
      <c r="D115" s="9" t="s">
        <v>158</v>
      </c>
      <c r="E115" s="9" t="s">
        <v>159</v>
      </c>
      <c r="F115" s="3">
        <v>29431.48</v>
      </c>
      <c r="G115" s="3">
        <v>19729.97</v>
      </c>
      <c r="H115" s="3">
        <v>0</v>
      </c>
      <c r="I115" s="3">
        <v>0</v>
      </c>
      <c r="J115" s="29">
        <v>1077.95</v>
      </c>
      <c r="K115" s="30"/>
      <c r="L115" s="3">
        <v>0</v>
      </c>
      <c r="M115" s="3">
        <v>1</v>
      </c>
      <c r="N115" s="3">
        <v>20807.919999999998</v>
      </c>
      <c r="O115" s="3">
        <v>0</v>
      </c>
      <c r="P115" s="29">
        <v>0</v>
      </c>
      <c r="Q115" s="30"/>
      <c r="R115" s="3">
        <v>0</v>
      </c>
      <c r="S115" s="29">
        <v>0</v>
      </c>
      <c r="T115" s="30"/>
      <c r="U115" s="3">
        <v>8623.56</v>
      </c>
      <c r="V115" s="3">
        <v>29431.48</v>
      </c>
      <c r="W115" s="3">
        <v>0</v>
      </c>
      <c r="X115" s="3">
        <v>0</v>
      </c>
      <c r="Y115" s="4"/>
      <c r="Z115" s="43"/>
      <c r="AA115" s="44"/>
      <c r="AB115" s="4"/>
    </row>
    <row r="116" spans="1:28" x14ac:dyDescent="0.25">
      <c r="A116" s="2" t="s">
        <v>114</v>
      </c>
      <c r="B116" s="2" t="s">
        <v>22</v>
      </c>
      <c r="C116" s="9" t="s">
        <v>249</v>
      </c>
      <c r="D116" s="9" t="s">
        <v>158</v>
      </c>
      <c r="E116" s="9" t="s">
        <v>159</v>
      </c>
      <c r="F116" s="3">
        <v>28055.38</v>
      </c>
      <c r="G116" s="3">
        <v>10437.620000000001</v>
      </c>
      <c r="H116" s="3">
        <v>0</v>
      </c>
      <c r="I116" s="3">
        <v>0</v>
      </c>
      <c r="J116" s="29">
        <v>568.30999999999995</v>
      </c>
      <c r="K116" s="30"/>
      <c r="L116" s="3">
        <v>0</v>
      </c>
      <c r="M116" s="3">
        <v>1</v>
      </c>
      <c r="N116" s="3">
        <v>11005.93</v>
      </c>
      <c r="O116" s="3">
        <v>0</v>
      </c>
      <c r="P116" s="29">
        <v>0</v>
      </c>
      <c r="Q116" s="30"/>
      <c r="R116" s="3">
        <v>0</v>
      </c>
      <c r="S116" s="29">
        <v>0</v>
      </c>
      <c r="T116" s="30"/>
      <c r="U116" s="3">
        <v>17049.45</v>
      </c>
      <c r="V116" s="3">
        <v>28055.38</v>
      </c>
      <c r="W116" s="3">
        <v>0</v>
      </c>
      <c r="X116" s="3">
        <v>0</v>
      </c>
      <c r="Y116" s="4"/>
      <c r="Z116" s="43"/>
      <c r="AA116" s="44"/>
      <c r="AB116" s="4"/>
    </row>
    <row r="117" spans="1:28" x14ac:dyDescent="0.25">
      <c r="A117" s="2" t="s">
        <v>115</v>
      </c>
      <c r="B117" s="2" t="s">
        <v>22</v>
      </c>
      <c r="C117" s="9" t="s">
        <v>250</v>
      </c>
      <c r="D117" s="9" t="s">
        <v>158</v>
      </c>
      <c r="E117" s="9" t="s">
        <v>159</v>
      </c>
      <c r="F117" s="3">
        <v>34144.879999999997</v>
      </c>
      <c r="G117" s="3">
        <v>24697.14</v>
      </c>
      <c r="H117" s="3">
        <v>0</v>
      </c>
      <c r="I117" s="3">
        <v>0</v>
      </c>
      <c r="J117" s="29">
        <v>1349.68</v>
      </c>
      <c r="K117" s="30"/>
      <c r="L117" s="3">
        <v>0</v>
      </c>
      <c r="M117" s="3">
        <v>1</v>
      </c>
      <c r="N117" s="3">
        <v>26046.82</v>
      </c>
      <c r="O117" s="3">
        <v>0</v>
      </c>
      <c r="P117" s="29">
        <v>0</v>
      </c>
      <c r="Q117" s="30"/>
      <c r="R117" s="3">
        <v>0</v>
      </c>
      <c r="S117" s="29">
        <v>0</v>
      </c>
      <c r="T117" s="30"/>
      <c r="U117" s="3">
        <v>8098.06</v>
      </c>
      <c r="V117" s="3">
        <v>34144.879999999997</v>
      </c>
      <c r="W117" s="3">
        <v>0</v>
      </c>
      <c r="X117" s="3">
        <v>0</v>
      </c>
      <c r="Y117" s="4"/>
      <c r="Z117" s="43"/>
      <c r="AA117" s="44"/>
      <c r="AB117" s="4"/>
    </row>
    <row r="118" spans="1:28" x14ac:dyDescent="0.25">
      <c r="A118" s="2" t="s">
        <v>116</v>
      </c>
      <c r="B118" s="2" t="s">
        <v>22</v>
      </c>
      <c r="C118" s="9" t="s">
        <v>251</v>
      </c>
      <c r="D118" s="9" t="s">
        <v>158</v>
      </c>
      <c r="E118" s="9" t="s">
        <v>159</v>
      </c>
      <c r="F118" s="3">
        <v>19444.689999999999</v>
      </c>
      <c r="G118" s="3">
        <v>14064.42</v>
      </c>
      <c r="H118" s="3">
        <v>0</v>
      </c>
      <c r="I118" s="3">
        <v>0</v>
      </c>
      <c r="J118" s="29">
        <v>768.61</v>
      </c>
      <c r="K118" s="30"/>
      <c r="L118" s="3">
        <v>0</v>
      </c>
      <c r="M118" s="3">
        <v>1</v>
      </c>
      <c r="N118" s="3">
        <v>14833.03</v>
      </c>
      <c r="O118" s="3">
        <v>0</v>
      </c>
      <c r="P118" s="29">
        <v>0</v>
      </c>
      <c r="Q118" s="30"/>
      <c r="R118" s="3">
        <v>0</v>
      </c>
      <c r="S118" s="29">
        <v>0</v>
      </c>
      <c r="T118" s="30"/>
      <c r="U118" s="3">
        <v>4611.66</v>
      </c>
      <c r="V118" s="3">
        <v>19444.689999999999</v>
      </c>
      <c r="W118" s="3">
        <v>0</v>
      </c>
      <c r="X118" s="3">
        <v>0</v>
      </c>
      <c r="Y118" s="4"/>
      <c r="Z118" s="43"/>
      <c r="AA118" s="44"/>
      <c r="AB118" s="4"/>
    </row>
    <row r="119" spans="1:28" x14ac:dyDescent="0.25">
      <c r="A119" s="2" t="s">
        <v>117</v>
      </c>
      <c r="B119" s="2" t="s">
        <v>22</v>
      </c>
      <c r="C119" s="9" t="s">
        <v>252</v>
      </c>
      <c r="D119" s="9" t="s">
        <v>158</v>
      </c>
      <c r="E119" s="9" t="s">
        <v>159</v>
      </c>
      <c r="F119" s="3">
        <v>19998.599999999999</v>
      </c>
      <c r="G119" s="3">
        <v>4704.3</v>
      </c>
      <c r="H119" s="3">
        <v>0</v>
      </c>
      <c r="I119" s="3">
        <v>0</v>
      </c>
      <c r="J119" s="29">
        <v>254.9</v>
      </c>
      <c r="K119" s="30"/>
      <c r="L119" s="3">
        <v>0</v>
      </c>
      <c r="M119" s="3">
        <v>1</v>
      </c>
      <c r="N119" s="3">
        <v>4959.2</v>
      </c>
      <c r="O119" s="3">
        <v>0</v>
      </c>
      <c r="P119" s="29">
        <v>0</v>
      </c>
      <c r="Q119" s="30"/>
      <c r="R119" s="3">
        <v>0</v>
      </c>
      <c r="S119" s="29">
        <v>0</v>
      </c>
      <c r="T119" s="30"/>
      <c r="U119" s="3">
        <v>15039.4</v>
      </c>
      <c r="V119" s="3">
        <v>19998.599999999999</v>
      </c>
      <c r="W119" s="3">
        <v>0</v>
      </c>
      <c r="X119" s="3">
        <v>0</v>
      </c>
      <c r="Y119" s="4"/>
      <c r="Z119" s="43"/>
      <c r="AA119" s="44"/>
      <c r="AB119" s="4"/>
    </row>
    <row r="120" spans="1:28" x14ac:dyDescent="0.25">
      <c r="A120" s="2" t="s">
        <v>118</v>
      </c>
      <c r="B120" s="2" t="s">
        <v>22</v>
      </c>
      <c r="C120" s="9" t="s">
        <v>253</v>
      </c>
      <c r="D120" s="9" t="s">
        <v>158</v>
      </c>
      <c r="E120" s="9" t="s">
        <v>159</v>
      </c>
      <c r="F120" s="3">
        <v>13626.98</v>
      </c>
      <c r="G120" s="3">
        <v>7068.98</v>
      </c>
      <c r="H120" s="3">
        <v>0</v>
      </c>
      <c r="I120" s="3">
        <v>0</v>
      </c>
      <c r="J120" s="29">
        <v>385.76</v>
      </c>
      <c r="K120" s="30"/>
      <c r="L120" s="3">
        <v>0</v>
      </c>
      <c r="M120" s="3">
        <v>1</v>
      </c>
      <c r="N120" s="3">
        <v>7454.74</v>
      </c>
      <c r="O120" s="3">
        <v>0</v>
      </c>
      <c r="P120" s="29">
        <v>0</v>
      </c>
      <c r="Q120" s="30"/>
      <c r="R120" s="3">
        <v>0</v>
      </c>
      <c r="S120" s="29">
        <v>0</v>
      </c>
      <c r="T120" s="30"/>
      <c r="U120" s="3">
        <v>6172.24</v>
      </c>
      <c r="V120" s="3">
        <v>13626.98</v>
      </c>
      <c r="W120" s="3">
        <v>0</v>
      </c>
      <c r="X120" s="3">
        <v>0</v>
      </c>
      <c r="Y120" s="4"/>
      <c r="Z120" s="43"/>
      <c r="AA120" s="44"/>
      <c r="AB120" s="4"/>
    </row>
    <row r="121" spans="1:28" x14ac:dyDescent="0.25">
      <c r="A121" s="2" t="s">
        <v>119</v>
      </c>
      <c r="B121" s="2" t="s">
        <v>22</v>
      </c>
      <c r="C121" s="9" t="s">
        <v>254</v>
      </c>
      <c r="D121" s="9" t="s">
        <v>158</v>
      </c>
      <c r="E121" s="9" t="s">
        <v>159</v>
      </c>
      <c r="F121" s="3">
        <v>117967.86</v>
      </c>
      <c r="G121" s="3">
        <v>33977.21</v>
      </c>
      <c r="H121" s="3">
        <v>0</v>
      </c>
      <c r="I121" s="3">
        <v>0</v>
      </c>
      <c r="J121" s="29">
        <v>1953.27</v>
      </c>
      <c r="K121" s="30"/>
      <c r="L121" s="3">
        <v>0</v>
      </c>
      <c r="M121" s="3">
        <v>1</v>
      </c>
      <c r="N121" s="3">
        <v>35930.480000000003</v>
      </c>
      <c r="O121" s="3">
        <v>0</v>
      </c>
      <c r="P121" s="29">
        <v>0</v>
      </c>
      <c r="Q121" s="30"/>
      <c r="R121" s="3">
        <v>0</v>
      </c>
      <c r="S121" s="29">
        <v>0</v>
      </c>
      <c r="T121" s="30"/>
      <c r="U121" s="3">
        <v>82037.38</v>
      </c>
      <c r="V121" s="3">
        <v>117967.86</v>
      </c>
      <c r="W121" s="3">
        <v>0</v>
      </c>
      <c r="X121" s="3">
        <v>0</v>
      </c>
      <c r="Y121" s="4"/>
      <c r="Z121" s="43"/>
      <c r="AA121" s="44"/>
      <c r="AB121" s="4"/>
    </row>
    <row r="122" spans="1:28" x14ac:dyDescent="0.25">
      <c r="A122" s="2" t="s">
        <v>120</v>
      </c>
      <c r="B122" s="2" t="s">
        <v>22</v>
      </c>
      <c r="C122" s="9" t="s">
        <v>255</v>
      </c>
      <c r="D122" s="9" t="s">
        <v>158</v>
      </c>
      <c r="E122" s="9" t="s">
        <v>159</v>
      </c>
      <c r="F122" s="3">
        <v>1</v>
      </c>
      <c r="G122" s="3">
        <v>0</v>
      </c>
      <c r="H122" s="3">
        <v>0</v>
      </c>
      <c r="I122" s="3">
        <v>0</v>
      </c>
      <c r="J122" s="29">
        <v>0</v>
      </c>
      <c r="K122" s="30"/>
      <c r="L122" s="3">
        <v>0</v>
      </c>
      <c r="M122" s="3">
        <v>1</v>
      </c>
      <c r="N122" s="3">
        <v>0</v>
      </c>
      <c r="O122" s="3">
        <v>0</v>
      </c>
      <c r="P122" s="29">
        <v>0</v>
      </c>
      <c r="Q122" s="30"/>
      <c r="R122" s="3">
        <v>0</v>
      </c>
      <c r="S122" s="29">
        <v>0</v>
      </c>
      <c r="T122" s="30"/>
      <c r="U122" s="3">
        <v>1</v>
      </c>
      <c r="V122" s="3">
        <v>1</v>
      </c>
      <c r="W122" s="3">
        <v>0</v>
      </c>
      <c r="X122" s="3">
        <v>0</v>
      </c>
      <c r="Y122" s="4"/>
      <c r="Z122" s="43"/>
      <c r="AA122" s="44"/>
      <c r="AB122" s="4"/>
    </row>
    <row r="123" spans="1:28" x14ac:dyDescent="0.25">
      <c r="A123" s="2" t="s">
        <v>121</v>
      </c>
      <c r="B123" s="2" t="s">
        <v>22</v>
      </c>
      <c r="C123" s="9" t="s">
        <v>256</v>
      </c>
      <c r="D123" s="9" t="s">
        <v>158</v>
      </c>
      <c r="E123" s="9" t="s">
        <v>159</v>
      </c>
      <c r="F123" s="3">
        <v>23398.9</v>
      </c>
      <c r="G123" s="3">
        <v>6488.61</v>
      </c>
      <c r="H123" s="3">
        <v>0</v>
      </c>
      <c r="I123" s="3">
        <v>0</v>
      </c>
      <c r="J123" s="29">
        <v>352.3</v>
      </c>
      <c r="K123" s="30"/>
      <c r="L123" s="3">
        <v>0</v>
      </c>
      <c r="M123" s="3">
        <v>1</v>
      </c>
      <c r="N123" s="3">
        <v>6840.91</v>
      </c>
      <c r="O123" s="3">
        <v>0</v>
      </c>
      <c r="P123" s="29">
        <v>0</v>
      </c>
      <c r="Q123" s="30"/>
      <c r="R123" s="3">
        <v>0</v>
      </c>
      <c r="S123" s="29">
        <v>0</v>
      </c>
      <c r="T123" s="30"/>
      <c r="U123" s="3">
        <v>16557.990000000002</v>
      </c>
      <c r="V123" s="3">
        <v>23398.9</v>
      </c>
      <c r="W123" s="3">
        <v>0</v>
      </c>
      <c r="X123" s="3">
        <v>0</v>
      </c>
      <c r="Y123" s="4"/>
      <c r="Z123" s="43"/>
      <c r="AA123" s="44"/>
      <c r="AB123" s="4"/>
    </row>
    <row r="124" spans="1:28" x14ac:dyDescent="0.25">
      <c r="A124" s="2" t="s">
        <v>122</v>
      </c>
      <c r="B124" s="2" t="s">
        <v>22</v>
      </c>
      <c r="C124" s="9" t="s">
        <v>257</v>
      </c>
      <c r="D124" s="9" t="s">
        <v>158</v>
      </c>
      <c r="E124" s="9" t="s">
        <v>159</v>
      </c>
      <c r="F124" s="3">
        <v>454225.64</v>
      </c>
      <c r="G124" s="3">
        <v>107122.04</v>
      </c>
      <c r="H124" s="3">
        <v>0</v>
      </c>
      <c r="I124" s="3">
        <v>0</v>
      </c>
      <c r="J124" s="29">
        <v>7231.33</v>
      </c>
      <c r="K124" s="30"/>
      <c r="L124" s="3">
        <v>0</v>
      </c>
      <c r="M124" s="3">
        <v>1</v>
      </c>
      <c r="N124" s="3">
        <v>114353.37</v>
      </c>
      <c r="O124" s="3">
        <v>0</v>
      </c>
      <c r="P124" s="29">
        <v>0</v>
      </c>
      <c r="Q124" s="30"/>
      <c r="R124" s="3">
        <v>0</v>
      </c>
      <c r="S124" s="29">
        <v>0</v>
      </c>
      <c r="T124" s="30"/>
      <c r="U124" s="3">
        <v>339872.27</v>
      </c>
      <c r="V124" s="3">
        <v>454225.64</v>
      </c>
      <c r="W124" s="3">
        <v>0</v>
      </c>
      <c r="X124" s="3">
        <v>0</v>
      </c>
      <c r="Y124" s="4"/>
      <c r="Z124" s="43"/>
      <c r="AA124" s="44"/>
      <c r="AB124" s="4"/>
    </row>
    <row r="125" spans="1:28" x14ac:dyDescent="0.25">
      <c r="A125" s="2" t="s">
        <v>123</v>
      </c>
      <c r="B125" s="2" t="s">
        <v>22</v>
      </c>
      <c r="C125" s="9" t="s">
        <v>258</v>
      </c>
      <c r="D125" s="9" t="s">
        <v>158</v>
      </c>
      <c r="E125" s="9" t="s">
        <v>159</v>
      </c>
      <c r="F125" s="3">
        <v>49167.31</v>
      </c>
      <c r="G125" s="3">
        <v>13634.22</v>
      </c>
      <c r="H125" s="3">
        <v>0</v>
      </c>
      <c r="I125" s="3">
        <v>0</v>
      </c>
      <c r="J125" s="29">
        <v>740.27</v>
      </c>
      <c r="K125" s="30"/>
      <c r="L125" s="3">
        <v>0</v>
      </c>
      <c r="M125" s="3">
        <v>1</v>
      </c>
      <c r="N125" s="3">
        <v>14374.49</v>
      </c>
      <c r="O125" s="3">
        <v>0</v>
      </c>
      <c r="P125" s="29">
        <v>0</v>
      </c>
      <c r="Q125" s="30"/>
      <c r="R125" s="3">
        <v>0</v>
      </c>
      <c r="S125" s="29">
        <v>0</v>
      </c>
      <c r="T125" s="30"/>
      <c r="U125" s="3">
        <v>34792.82</v>
      </c>
      <c r="V125" s="3">
        <v>49167.31</v>
      </c>
      <c r="W125" s="3">
        <v>0</v>
      </c>
      <c r="X125" s="3">
        <v>0</v>
      </c>
      <c r="Y125" s="4"/>
      <c r="Z125" s="43"/>
      <c r="AA125" s="44"/>
      <c r="AB125" s="4"/>
    </row>
    <row r="126" spans="1:28" x14ac:dyDescent="0.25">
      <c r="A126" s="2" t="s">
        <v>124</v>
      </c>
      <c r="B126" s="2" t="s">
        <v>22</v>
      </c>
      <c r="C126" s="9" t="s">
        <v>259</v>
      </c>
      <c r="D126" s="9" t="s">
        <v>158</v>
      </c>
      <c r="E126" s="9" t="s">
        <v>159</v>
      </c>
      <c r="F126" s="3">
        <v>19450.71</v>
      </c>
      <c r="G126" s="3">
        <v>4807.6099999999997</v>
      </c>
      <c r="H126" s="3">
        <v>0</v>
      </c>
      <c r="I126" s="3">
        <v>0</v>
      </c>
      <c r="J126" s="29">
        <v>276.27999999999997</v>
      </c>
      <c r="K126" s="30"/>
      <c r="L126" s="3">
        <v>0</v>
      </c>
      <c r="M126" s="3">
        <v>1</v>
      </c>
      <c r="N126" s="3">
        <v>5083.8900000000003</v>
      </c>
      <c r="O126" s="3">
        <v>0</v>
      </c>
      <c r="P126" s="29">
        <v>0</v>
      </c>
      <c r="Q126" s="30"/>
      <c r="R126" s="3">
        <v>0</v>
      </c>
      <c r="S126" s="29">
        <v>0</v>
      </c>
      <c r="T126" s="30"/>
      <c r="U126" s="3">
        <v>14366.82</v>
      </c>
      <c r="V126" s="3">
        <v>19450.71</v>
      </c>
      <c r="W126" s="3">
        <v>0</v>
      </c>
      <c r="X126" s="3">
        <v>0</v>
      </c>
      <c r="Y126" s="4"/>
      <c r="Z126" s="43"/>
      <c r="AA126" s="44"/>
      <c r="AB126" s="4"/>
    </row>
    <row r="127" spans="1:28" x14ac:dyDescent="0.25">
      <c r="A127" s="2" t="s">
        <v>125</v>
      </c>
      <c r="B127" s="2" t="s">
        <v>22</v>
      </c>
      <c r="C127" s="9" t="s">
        <v>260</v>
      </c>
      <c r="D127" s="9" t="s">
        <v>158</v>
      </c>
      <c r="E127" s="9" t="s">
        <v>159</v>
      </c>
      <c r="F127" s="3">
        <v>1595665.94</v>
      </c>
      <c r="G127" s="3">
        <v>423799.07</v>
      </c>
      <c r="H127" s="3">
        <v>0</v>
      </c>
      <c r="I127" s="3">
        <v>0</v>
      </c>
      <c r="J127" s="29">
        <v>27252.720000000001</v>
      </c>
      <c r="K127" s="30"/>
      <c r="L127" s="3">
        <v>0</v>
      </c>
      <c r="M127" s="3">
        <v>1</v>
      </c>
      <c r="N127" s="3">
        <v>451051.79</v>
      </c>
      <c r="O127" s="3">
        <v>0</v>
      </c>
      <c r="P127" s="29">
        <v>0</v>
      </c>
      <c r="Q127" s="30"/>
      <c r="R127" s="3">
        <v>0</v>
      </c>
      <c r="S127" s="29">
        <v>0</v>
      </c>
      <c r="T127" s="30"/>
      <c r="U127" s="3">
        <v>1144614.1499999999</v>
      </c>
      <c r="V127" s="3">
        <v>1595665.94</v>
      </c>
      <c r="W127" s="3">
        <v>0</v>
      </c>
      <c r="X127" s="3">
        <v>0</v>
      </c>
      <c r="Y127" s="4"/>
      <c r="Z127" s="43"/>
      <c r="AA127" s="44"/>
      <c r="AB127" s="4"/>
    </row>
    <row r="128" spans="1:28" x14ac:dyDescent="0.25">
      <c r="A128" s="2" t="s">
        <v>126</v>
      </c>
      <c r="B128" s="2" t="s">
        <v>22</v>
      </c>
      <c r="C128" s="9" t="s">
        <v>261</v>
      </c>
      <c r="D128" s="9" t="s">
        <v>158</v>
      </c>
      <c r="E128" s="9" t="s">
        <v>159</v>
      </c>
      <c r="F128" s="3">
        <v>945096.11</v>
      </c>
      <c r="G128" s="3">
        <v>243005.38</v>
      </c>
      <c r="H128" s="3">
        <v>0</v>
      </c>
      <c r="I128" s="3">
        <v>0</v>
      </c>
      <c r="J128" s="29">
        <v>13246.99</v>
      </c>
      <c r="K128" s="30"/>
      <c r="L128" s="3">
        <v>0</v>
      </c>
      <c r="M128" s="3">
        <v>1</v>
      </c>
      <c r="N128" s="3">
        <v>256252.37</v>
      </c>
      <c r="O128" s="3">
        <v>0</v>
      </c>
      <c r="P128" s="29">
        <v>0</v>
      </c>
      <c r="Q128" s="30"/>
      <c r="R128" s="3">
        <v>0</v>
      </c>
      <c r="S128" s="29">
        <v>0</v>
      </c>
      <c r="T128" s="30"/>
      <c r="U128" s="3">
        <v>688843.74</v>
      </c>
      <c r="V128" s="3">
        <v>945096.11</v>
      </c>
      <c r="W128" s="3">
        <v>0</v>
      </c>
      <c r="X128" s="3">
        <v>0</v>
      </c>
      <c r="Y128" s="4"/>
      <c r="Z128" s="43"/>
      <c r="AA128" s="44"/>
      <c r="AB128" s="4"/>
    </row>
    <row r="129" spans="1:28" x14ac:dyDescent="0.25">
      <c r="A129" s="2" t="s">
        <v>127</v>
      </c>
      <c r="B129" s="2" t="s">
        <v>22</v>
      </c>
      <c r="C129" s="9" t="s">
        <v>262</v>
      </c>
      <c r="D129" s="9" t="s">
        <v>158</v>
      </c>
      <c r="E129" s="9" t="s">
        <v>159</v>
      </c>
      <c r="F129" s="3">
        <v>140890.20000000001</v>
      </c>
      <c r="G129" s="3">
        <v>39650.67</v>
      </c>
      <c r="H129" s="3">
        <v>0</v>
      </c>
      <c r="I129" s="3">
        <v>0</v>
      </c>
      <c r="J129" s="29">
        <v>2354.41</v>
      </c>
      <c r="K129" s="30"/>
      <c r="L129" s="3">
        <v>0</v>
      </c>
      <c r="M129" s="3">
        <v>1</v>
      </c>
      <c r="N129" s="3">
        <v>42005.08</v>
      </c>
      <c r="O129" s="3">
        <v>0</v>
      </c>
      <c r="P129" s="29">
        <v>0</v>
      </c>
      <c r="Q129" s="30"/>
      <c r="R129" s="3">
        <v>0</v>
      </c>
      <c r="S129" s="29">
        <v>0</v>
      </c>
      <c r="T129" s="30"/>
      <c r="U129" s="3">
        <v>98885.119999999995</v>
      </c>
      <c r="V129" s="3">
        <v>140890.20000000001</v>
      </c>
      <c r="W129" s="3">
        <v>0</v>
      </c>
      <c r="X129" s="3">
        <v>0</v>
      </c>
      <c r="Y129" s="4"/>
      <c r="Z129" s="43"/>
      <c r="AA129" s="44"/>
      <c r="AB129" s="4"/>
    </row>
    <row r="130" spans="1:28" x14ac:dyDescent="0.25">
      <c r="A130" s="11"/>
      <c r="B130" s="11"/>
      <c r="C130" s="12"/>
      <c r="D130" s="12"/>
      <c r="E130" s="12"/>
      <c r="F130" s="13">
        <f>SUM(F99:F129)</f>
        <v>27771304.240000006</v>
      </c>
      <c r="G130" s="13">
        <f t="shared" ref="G130:L130" si="31">SUM(G99:G129)</f>
        <v>6975954.7799999993</v>
      </c>
      <c r="H130" s="13">
        <f t="shared" si="31"/>
        <v>0</v>
      </c>
      <c r="I130" s="13">
        <f t="shared" si="31"/>
        <v>0</v>
      </c>
      <c r="J130" s="27">
        <f t="shared" si="31"/>
        <v>420679.62000000017</v>
      </c>
      <c r="K130" s="28"/>
      <c r="L130" s="13">
        <f t="shared" si="31"/>
        <v>0</v>
      </c>
      <c r="M130" s="13"/>
      <c r="N130" s="13">
        <f t="shared" ref="N130" si="32">SUM(N99:N129)</f>
        <v>7396634.4000000004</v>
      </c>
      <c r="O130" s="13">
        <f t="shared" ref="O130" si="33">SUM(O99:O129)</f>
        <v>0</v>
      </c>
      <c r="P130" s="27">
        <f t="shared" ref="P130" si="34">SUM(P99:P129)</f>
        <v>0</v>
      </c>
      <c r="Q130" s="28">
        <f t="shared" ref="Q130" si="35">SUM(Q99:Q129)</f>
        <v>0</v>
      </c>
      <c r="R130" s="13">
        <f t="shared" ref="R130" si="36">SUM(R99:R129)</f>
        <v>0</v>
      </c>
      <c r="S130" s="27">
        <f t="shared" ref="S130" si="37">SUM(S99:S129)</f>
        <v>0</v>
      </c>
      <c r="T130" s="28">
        <f t="shared" ref="T130" si="38">SUM(T99:T129)</f>
        <v>0</v>
      </c>
      <c r="U130" s="13">
        <f t="shared" ref="U130" si="39">SUM(U99:U129)</f>
        <v>20374669.839999981</v>
      </c>
      <c r="V130" s="13">
        <f>SUM(V99:V129)</f>
        <v>27771304.240000006</v>
      </c>
      <c r="W130" s="13">
        <f t="shared" ref="W130" si="40">SUM(W99:W129)</f>
        <v>0</v>
      </c>
      <c r="X130" s="13">
        <f t="shared" ref="X130" si="41">SUM(X99:X129)</f>
        <v>0</v>
      </c>
      <c r="Y130" s="16"/>
      <c r="Z130" s="17"/>
      <c r="AA130" s="18"/>
      <c r="AB130" s="16"/>
    </row>
    <row r="131" spans="1:28" x14ac:dyDescent="0.25">
      <c r="A131" s="2" t="s">
        <v>128</v>
      </c>
      <c r="B131" s="2" t="s">
        <v>22</v>
      </c>
      <c r="C131" s="9" t="s">
        <v>263</v>
      </c>
      <c r="D131" s="9" t="s">
        <v>158</v>
      </c>
      <c r="E131" s="9" t="s">
        <v>159</v>
      </c>
      <c r="F131" s="3">
        <v>7845039.71</v>
      </c>
      <c r="G131" s="3">
        <v>2998538.78</v>
      </c>
      <c r="H131" s="3">
        <v>0</v>
      </c>
      <c r="I131" s="3">
        <v>0</v>
      </c>
      <c r="J131" s="29">
        <v>151453.15</v>
      </c>
      <c r="K131" s="30"/>
      <c r="L131" s="3">
        <v>0</v>
      </c>
      <c r="M131" s="3">
        <v>1</v>
      </c>
      <c r="N131" s="3">
        <v>3149991.93</v>
      </c>
      <c r="O131" s="3">
        <v>0</v>
      </c>
      <c r="P131" s="29">
        <v>0</v>
      </c>
      <c r="Q131" s="30"/>
      <c r="R131" s="3">
        <v>0</v>
      </c>
      <c r="S131" s="29">
        <v>0</v>
      </c>
      <c r="T131" s="30"/>
      <c r="U131" s="3">
        <v>4695047.78</v>
      </c>
      <c r="V131" s="3">
        <v>7845039.71</v>
      </c>
      <c r="W131" s="3">
        <v>0</v>
      </c>
      <c r="X131" s="3">
        <v>0</v>
      </c>
      <c r="Y131" s="4"/>
      <c r="Z131" s="43"/>
      <c r="AA131" s="44"/>
      <c r="AB131" s="4"/>
    </row>
    <row r="132" spans="1:28" x14ac:dyDescent="0.25">
      <c r="A132" s="11"/>
      <c r="B132" s="11"/>
      <c r="C132" s="12"/>
      <c r="D132" s="12"/>
      <c r="E132" s="12"/>
      <c r="F132" s="13">
        <f>SUM(F131)</f>
        <v>7845039.71</v>
      </c>
      <c r="G132" s="13">
        <f>SUM(G131)</f>
        <v>2998538.78</v>
      </c>
      <c r="H132" s="13">
        <f>SUM(H131)</f>
        <v>0</v>
      </c>
      <c r="I132" s="13">
        <f>SUM(I131)</f>
        <v>0</v>
      </c>
      <c r="J132" s="31">
        <f>SUM(J131)</f>
        <v>151453.15</v>
      </c>
      <c r="K132" s="32"/>
      <c r="L132" s="13">
        <f>SUM(K132)</f>
        <v>0</v>
      </c>
      <c r="M132" s="13"/>
      <c r="N132" s="13">
        <f>SUM(N131)</f>
        <v>3149991.93</v>
      </c>
      <c r="O132" s="13">
        <f>SUM(O131)</f>
        <v>0</v>
      </c>
      <c r="P132" s="27">
        <f>SUM(P131)</f>
        <v>0</v>
      </c>
      <c r="Q132" s="28">
        <f t="shared" ref="Q132:T132" si="42">SUM(P132)</f>
        <v>0</v>
      </c>
      <c r="R132" s="13">
        <f>SUM(R131)</f>
        <v>0</v>
      </c>
      <c r="S132" s="27">
        <f>SUM(S131)</f>
        <v>0</v>
      </c>
      <c r="T132" s="28">
        <f t="shared" si="42"/>
        <v>0</v>
      </c>
      <c r="U132" s="13">
        <f>SUM(U131)</f>
        <v>4695047.78</v>
      </c>
      <c r="V132" s="13">
        <f>SUM(V131)</f>
        <v>7845039.71</v>
      </c>
      <c r="W132" s="13">
        <f>SUM(W131)</f>
        <v>0</v>
      </c>
      <c r="X132" s="13">
        <f>SUM(X131)</f>
        <v>0</v>
      </c>
      <c r="Y132" s="16"/>
      <c r="Z132" s="17"/>
      <c r="AA132" s="18"/>
      <c r="AB132" s="16"/>
    </row>
    <row r="133" spans="1:28" x14ac:dyDescent="0.25">
      <c r="A133" s="2" t="s">
        <v>129</v>
      </c>
      <c r="B133" s="2" t="s">
        <v>22</v>
      </c>
      <c r="C133" s="9" t="s">
        <v>264</v>
      </c>
      <c r="D133" s="9" t="s">
        <v>158</v>
      </c>
      <c r="E133" s="9" t="s">
        <v>159</v>
      </c>
      <c r="F133" s="3">
        <v>5909048.9000000004</v>
      </c>
      <c r="G133" s="3">
        <v>2316883.54</v>
      </c>
      <c r="H133" s="3">
        <v>0</v>
      </c>
      <c r="I133" s="3">
        <v>0</v>
      </c>
      <c r="J133" s="29">
        <v>108853.5</v>
      </c>
      <c r="K133" s="30"/>
      <c r="L133" s="3">
        <v>0</v>
      </c>
      <c r="M133" s="3">
        <v>1</v>
      </c>
      <c r="N133" s="3">
        <v>2425737.04</v>
      </c>
      <c r="O133" s="3">
        <v>0</v>
      </c>
      <c r="P133" s="29">
        <v>0</v>
      </c>
      <c r="Q133" s="30"/>
      <c r="R133" s="3">
        <v>0</v>
      </c>
      <c r="S133" s="29">
        <v>0</v>
      </c>
      <c r="T133" s="30"/>
      <c r="U133" s="3">
        <v>3483311.86</v>
      </c>
      <c r="V133" s="3">
        <v>5909048.9000000004</v>
      </c>
      <c r="W133" s="3">
        <v>0</v>
      </c>
      <c r="X133" s="3">
        <v>0</v>
      </c>
      <c r="Y133" s="4"/>
      <c r="Z133" s="43"/>
      <c r="AA133" s="44"/>
      <c r="AB133" s="4"/>
    </row>
    <row r="134" spans="1:28" x14ac:dyDescent="0.25">
      <c r="A134" s="11"/>
      <c r="B134" s="11"/>
      <c r="C134" s="12"/>
      <c r="D134" s="12"/>
      <c r="E134" s="12"/>
      <c r="F134" s="13">
        <f>SUM(F133)</f>
        <v>5909048.9000000004</v>
      </c>
      <c r="G134" s="13">
        <f>SUM(G133)</f>
        <v>2316883.54</v>
      </c>
      <c r="H134" s="13">
        <f>SUM(H133)</f>
        <v>0</v>
      </c>
      <c r="I134" s="13">
        <f>SUM(I133)</f>
        <v>0</v>
      </c>
      <c r="J134" s="27">
        <f t="shared" ref="J134:K134" si="43">SUM(J133)</f>
        <v>108853.5</v>
      </c>
      <c r="K134" s="28">
        <f t="shared" si="43"/>
        <v>0</v>
      </c>
      <c r="L134" s="13">
        <f>SUM(L133)</f>
        <v>0</v>
      </c>
      <c r="M134" s="13"/>
      <c r="N134" s="13">
        <f>SUM(N133)</f>
        <v>2425737.04</v>
      </c>
      <c r="O134" s="13">
        <f>SUM(O133)</f>
        <v>0</v>
      </c>
      <c r="P134" s="27">
        <f t="shared" ref="P134:Q134" si="44">SUM(P133)</f>
        <v>0</v>
      </c>
      <c r="Q134" s="28">
        <f t="shared" si="44"/>
        <v>0</v>
      </c>
      <c r="R134" s="13">
        <f>SUM(R133)</f>
        <v>0</v>
      </c>
      <c r="S134" s="27">
        <f t="shared" ref="S134:T134" si="45">SUM(S133)</f>
        <v>0</v>
      </c>
      <c r="T134" s="28">
        <f t="shared" si="45"/>
        <v>0</v>
      </c>
      <c r="U134" s="13">
        <f>SUM(U133)</f>
        <v>3483311.86</v>
      </c>
      <c r="V134" s="13">
        <f>SUM(V133)</f>
        <v>5909048.9000000004</v>
      </c>
      <c r="W134" s="13">
        <f>SUM(W133)</f>
        <v>0</v>
      </c>
      <c r="X134" s="13">
        <f>SUM(X133)</f>
        <v>0</v>
      </c>
      <c r="Y134" s="16"/>
      <c r="Z134" s="17"/>
      <c r="AA134" s="18"/>
      <c r="AB134" s="16"/>
    </row>
    <row r="135" spans="1:28" x14ac:dyDescent="0.25">
      <c r="A135" s="2" t="s">
        <v>130</v>
      </c>
      <c r="B135" s="2" t="s">
        <v>22</v>
      </c>
      <c r="C135" s="9" t="s">
        <v>265</v>
      </c>
      <c r="D135" s="9" t="s">
        <v>158</v>
      </c>
      <c r="E135" s="9" t="s">
        <v>159</v>
      </c>
      <c r="F135" s="3">
        <v>3528382.14</v>
      </c>
      <c r="G135" s="3">
        <v>559273.5</v>
      </c>
      <c r="H135" s="3">
        <v>0</v>
      </c>
      <c r="I135" s="3">
        <v>0</v>
      </c>
      <c r="J135" s="29">
        <v>37583.65</v>
      </c>
      <c r="K135" s="30"/>
      <c r="L135" s="3">
        <v>0</v>
      </c>
      <c r="M135" s="3">
        <v>1</v>
      </c>
      <c r="N135" s="3">
        <v>596857.15</v>
      </c>
      <c r="O135" s="3">
        <v>0</v>
      </c>
      <c r="P135" s="29">
        <v>0</v>
      </c>
      <c r="Q135" s="30"/>
      <c r="R135" s="3">
        <v>0</v>
      </c>
      <c r="S135" s="29">
        <v>0</v>
      </c>
      <c r="T135" s="30"/>
      <c r="U135" s="3">
        <v>2931524.99</v>
      </c>
      <c r="V135" s="3">
        <v>3528382.14</v>
      </c>
      <c r="W135" s="3">
        <v>0</v>
      </c>
      <c r="X135" s="3">
        <v>0</v>
      </c>
      <c r="Y135" s="4"/>
      <c r="Z135" s="43"/>
      <c r="AA135" s="44"/>
      <c r="AB135" s="4"/>
    </row>
    <row r="136" spans="1:28" x14ac:dyDescent="0.25">
      <c r="A136" s="11"/>
      <c r="B136" s="11"/>
      <c r="C136" s="12"/>
      <c r="D136" s="12"/>
      <c r="E136" s="12"/>
      <c r="F136" s="13">
        <f>SUM(F135)</f>
        <v>3528382.14</v>
      </c>
      <c r="G136" s="13">
        <f>SUM(G135)</f>
        <v>559273.5</v>
      </c>
      <c r="H136" s="13">
        <f>SUM(H135)</f>
        <v>0</v>
      </c>
      <c r="I136" s="13">
        <f>SUM(I135)</f>
        <v>0</v>
      </c>
      <c r="J136" s="27">
        <f t="shared" ref="J136:K136" si="46">SUM(J135)</f>
        <v>37583.65</v>
      </c>
      <c r="K136" s="28">
        <f t="shared" si="46"/>
        <v>0</v>
      </c>
      <c r="L136" s="13">
        <f>SUM(L135)</f>
        <v>0</v>
      </c>
      <c r="M136" s="13"/>
      <c r="N136" s="13">
        <f>SUM(N135)</f>
        <v>596857.15</v>
      </c>
      <c r="O136" s="13">
        <f>SUM(O135)</f>
        <v>0</v>
      </c>
      <c r="P136" s="27">
        <f t="shared" ref="P136:Q136" si="47">SUM(P135)</f>
        <v>0</v>
      </c>
      <c r="Q136" s="28">
        <f t="shared" si="47"/>
        <v>0</v>
      </c>
      <c r="R136" s="13">
        <f>SUM(R135)</f>
        <v>0</v>
      </c>
      <c r="S136" s="27">
        <f t="shared" ref="S136:T136" si="48">SUM(S135)</f>
        <v>0</v>
      </c>
      <c r="T136" s="28">
        <f t="shared" si="48"/>
        <v>0</v>
      </c>
      <c r="U136" s="13">
        <f>SUM(U135)</f>
        <v>2931524.99</v>
      </c>
      <c r="V136" s="13">
        <f>SUM(V135)</f>
        <v>3528382.14</v>
      </c>
      <c r="W136" s="13">
        <f>SUM(W135)</f>
        <v>0</v>
      </c>
      <c r="X136" s="13">
        <f>SUM(X135)</f>
        <v>0</v>
      </c>
      <c r="Y136" s="16"/>
      <c r="Z136" s="17"/>
      <c r="AA136" s="18"/>
      <c r="AB136" s="16"/>
    </row>
    <row r="137" spans="1:28" x14ac:dyDescent="0.25">
      <c r="A137" s="2" t="s">
        <v>131</v>
      </c>
      <c r="B137" s="2" t="s">
        <v>22</v>
      </c>
      <c r="C137" s="9" t="s">
        <v>266</v>
      </c>
      <c r="D137" s="9" t="s">
        <v>158</v>
      </c>
      <c r="E137" s="9" t="s">
        <v>297</v>
      </c>
      <c r="F137" s="3">
        <v>1853236.61</v>
      </c>
      <c r="G137" s="3">
        <v>603342.77</v>
      </c>
      <c r="H137" s="3">
        <v>0</v>
      </c>
      <c r="I137" s="3">
        <v>0</v>
      </c>
      <c r="J137" s="29">
        <v>39059.18</v>
      </c>
      <c r="K137" s="30"/>
      <c r="L137" s="3">
        <v>0</v>
      </c>
      <c r="M137" s="3">
        <v>1</v>
      </c>
      <c r="N137" s="3">
        <v>642401.94999999995</v>
      </c>
      <c r="O137" s="3">
        <v>0</v>
      </c>
      <c r="P137" s="29">
        <v>0</v>
      </c>
      <c r="Q137" s="30"/>
      <c r="R137" s="3">
        <v>0</v>
      </c>
      <c r="S137" s="29">
        <v>0</v>
      </c>
      <c r="T137" s="30"/>
      <c r="U137" s="3">
        <v>1210834.6599999999</v>
      </c>
      <c r="V137" s="3">
        <v>1853236.61</v>
      </c>
      <c r="W137" s="3">
        <v>0</v>
      </c>
      <c r="X137" s="3">
        <v>0</v>
      </c>
      <c r="Y137" s="4"/>
      <c r="Z137" s="45" t="s">
        <v>132</v>
      </c>
      <c r="AA137" s="46"/>
      <c r="AB137" s="23"/>
    </row>
    <row r="138" spans="1:28" x14ac:dyDescent="0.25">
      <c r="A138" s="11"/>
      <c r="B138" s="11"/>
      <c r="C138" s="12"/>
      <c r="D138" s="12"/>
      <c r="E138" s="12"/>
      <c r="F138" s="13">
        <f>SUM(F137)</f>
        <v>1853236.61</v>
      </c>
      <c r="G138" s="13">
        <f>SUM(G137)</f>
        <v>603342.77</v>
      </c>
      <c r="H138" s="13">
        <f>SUM(H137)</f>
        <v>0</v>
      </c>
      <c r="I138" s="13">
        <f>SUM(I137)</f>
        <v>0</v>
      </c>
      <c r="J138" s="27">
        <f t="shared" ref="J138:K138" si="49">SUM(J137)</f>
        <v>39059.18</v>
      </c>
      <c r="K138" s="28">
        <f t="shared" si="49"/>
        <v>0</v>
      </c>
      <c r="L138" s="13">
        <f>SUM(L137)</f>
        <v>0</v>
      </c>
      <c r="M138" s="13"/>
      <c r="N138" s="13">
        <f>SUM(N137)</f>
        <v>642401.94999999995</v>
      </c>
      <c r="O138" s="13">
        <f>SUM(O137)</f>
        <v>0</v>
      </c>
      <c r="P138" s="27">
        <f t="shared" ref="P138:Q138" si="50">SUM(P137)</f>
        <v>0</v>
      </c>
      <c r="Q138" s="28">
        <f t="shared" si="50"/>
        <v>0</v>
      </c>
      <c r="R138" s="13">
        <f>SUM(R137)</f>
        <v>0</v>
      </c>
      <c r="S138" s="27">
        <f t="shared" ref="S138:T138" si="51">SUM(S137)</f>
        <v>0</v>
      </c>
      <c r="T138" s="28">
        <f t="shared" si="51"/>
        <v>0</v>
      </c>
      <c r="U138" s="13">
        <f>SUM(U137)</f>
        <v>1210834.6599999999</v>
      </c>
      <c r="V138" s="13">
        <f>SUM(V137)</f>
        <v>1853236.61</v>
      </c>
      <c r="W138" s="13">
        <f>SUM(W137)</f>
        <v>0</v>
      </c>
      <c r="X138" s="13">
        <f>SUM(X137)</f>
        <v>0</v>
      </c>
      <c r="Y138" s="16"/>
      <c r="Z138" s="17"/>
      <c r="AA138" s="18"/>
      <c r="AB138" s="16"/>
    </row>
    <row r="139" spans="1:28" x14ac:dyDescent="0.25">
      <c r="A139" s="2" t="s">
        <v>133</v>
      </c>
      <c r="B139" s="2" t="s">
        <v>22</v>
      </c>
      <c r="C139" s="9" t="s">
        <v>267</v>
      </c>
      <c r="D139" s="9" t="s">
        <v>158</v>
      </c>
      <c r="E139" s="9" t="s">
        <v>159</v>
      </c>
      <c r="F139" s="3">
        <v>5799271.9500000002</v>
      </c>
      <c r="G139" s="3">
        <v>894719.43</v>
      </c>
      <c r="H139" s="3">
        <v>0</v>
      </c>
      <c r="I139" s="3">
        <v>0</v>
      </c>
      <c r="J139" s="29">
        <v>129599.77</v>
      </c>
      <c r="K139" s="30"/>
      <c r="L139" s="3">
        <v>0</v>
      </c>
      <c r="M139" s="3">
        <v>1</v>
      </c>
      <c r="N139" s="3">
        <v>1024319.2</v>
      </c>
      <c r="O139" s="3">
        <v>0</v>
      </c>
      <c r="P139" s="29">
        <v>0</v>
      </c>
      <c r="Q139" s="30"/>
      <c r="R139" s="3">
        <v>0</v>
      </c>
      <c r="S139" s="29">
        <v>0</v>
      </c>
      <c r="T139" s="30"/>
      <c r="U139" s="3">
        <v>4774952.75</v>
      </c>
      <c r="V139" s="3">
        <v>5799271.9500000002</v>
      </c>
      <c r="W139" s="3">
        <v>0</v>
      </c>
      <c r="X139" s="3">
        <v>0</v>
      </c>
      <c r="Y139" s="4"/>
      <c r="Z139" s="43"/>
      <c r="AA139" s="44"/>
      <c r="AB139" s="4"/>
    </row>
    <row r="140" spans="1:28" x14ac:dyDescent="0.25">
      <c r="A140" s="11"/>
      <c r="B140" s="11"/>
      <c r="C140" s="12"/>
      <c r="D140" s="12"/>
      <c r="E140" s="12"/>
      <c r="F140" s="13">
        <f>SUM(F139)</f>
        <v>5799271.9500000002</v>
      </c>
      <c r="G140" s="13">
        <f>SUM(G139)</f>
        <v>894719.43</v>
      </c>
      <c r="H140" s="13">
        <f>SUM(H139)</f>
        <v>0</v>
      </c>
      <c r="I140" s="13">
        <f>SUM(I139)</f>
        <v>0</v>
      </c>
      <c r="J140" s="27">
        <f t="shared" ref="J140:K140" si="52">SUM(J139)</f>
        <v>129599.77</v>
      </c>
      <c r="K140" s="28">
        <f t="shared" si="52"/>
        <v>0</v>
      </c>
      <c r="L140" s="13">
        <f>SUM(L139)</f>
        <v>0</v>
      </c>
      <c r="M140" s="13"/>
      <c r="N140" s="13">
        <f>SUM(N139)</f>
        <v>1024319.2</v>
      </c>
      <c r="O140" s="13">
        <f>SUM(O139)</f>
        <v>0</v>
      </c>
      <c r="P140" s="27">
        <f t="shared" ref="P140:Q140" si="53">SUM(P139)</f>
        <v>0</v>
      </c>
      <c r="Q140" s="28">
        <f t="shared" si="53"/>
        <v>0</v>
      </c>
      <c r="R140" s="13">
        <f>SUM(R139)</f>
        <v>0</v>
      </c>
      <c r="S140" s="27">
        <f t="shared" ref="S140:T140" si="54">SUM(S139)</f>
        <v>0</v>
      </c>
      <c r="T140" s="28">
        <f t="shared" si="54"/>
        <v>0</v>
      </c>
      <c r="U140" s="13">
        <f>SUM(U139)</f>
        <v>4774952.75</v>
      </c>
      <c r="V140" s="13">
        <f>SUM(V139)</f>
        <v>5799271.9500000002</v>
      </c>
      <c r="W140" s="13">
        <f>SUM(W139)</f>
        <v>0</v>
      </c>
      <c r="X140" s="13">
        <f>SUM(X139)</f>
        <v>0</v>
      </c>
      <c r="Y140" s="16"/>
      <c r="Z140" s="17"/>
      <c r="AA140" s="18"/>
      <c r="AB140" s="16"/>
    </row>
    <row r="141" spans="1:28" ht="16.5" x14ac:dyDescent="0.25">
      <c r="A141" s="2" t="s">
        <v>134</v>
      </c>
      <c r="B141" s="2" t="s">
        <v>22</v>
      </c>
      <c r="C141" s="9" t="s">
        <v>268</v>
      </c>
      <c r="D141" s="9" t="s">
        <v>158</v>
      </c>
      <c r="E141" s="9" t="s">
        <v>269</v>
      </c>
      <c r="F141" s="3">
        <v>8613233.0199999996</v>
      </c>
      <c r="G141" s="3">
        <v>1344502.11</v>
      </c>
      <c r="H141" s="3">
        <v>0</v>
      </c>
      <c r="I141" s="3">
        <v>0</v>
      </c>
      <c r="J141" s="29">
        <v>192071.73</v>
      </c>
      <c r="K141" s="30"/>
      <c r="L141" s="3">
        <v>0</v>
      </c>
      <c r="M141" s="3">
        <v>1</v>
      </c>
      <c r="N141" s="3">
        <v>1536573.84</v>
      </c>
      <c r="O141" s="3">
        <v>0</v>
      </c>
      <c r="P141" s="29">
        <v>0</v>
      </c>
      <c r="Q141" s="30"/>
      <c r="R141" s="3">
        <v>0</v>
      </c>
      <c r="S141" s="29">
        <v>0</v>
      </c>
      <c r="T141" s="30"/>
      <c r="U141" s="3">
        <v>7076659.1799999997</v>
      </c>
      <c r="V141" s="3">
        <v>8613233.0199999996</v>
      </c>
      <c r="W141" s="3">
        <v>0</v>
      </c>
      <c r="X141" s="3">
        <v>0</v>
      </c>
      <c r="Y141" s="4"/>
      <c r="Z141" s="43"/>
      <c r="AA141" s="44"/>
      <c r="AB141" s="4"/>
    </row>
    <row r="142" spans="1:28" x14ac:dyDescent="0.25">
      <c r="A142" s="11"/>
      <c r="B142" s="11"/>
      <c r="C142" s="12"/>
      <c r="D142" s="12"/>
      <c r="E142" s="12"/>
      <c r="F142" s="13">
        <f>SUM(F141)</f>
        <v>8613233.0199999996</v>
      </c>
      <c r="G142" s="13">
        <f>SUM(G141)</f>
        <v>1344502.11</v>
      </c>
      <c r="H142" s="13">
        <f>SUM(H141)</f>
        <v>0</v>
      </c>
      <c r="I142" s="13">
        <f>SUM(I141)</f>
        <v>0</v>
      </c>
      <c r="J142" s="27">
        <f t="shared" ref="J142:K142" si="55">SUM(J141)</f>
        <v>192071.73</v>
      </c>
      <c r="K142" s="28">
        <f t="shared" si="55"/>
        <v>0</v>
      </c>
      <c r="L142" s="13">
        <f>SUM(L141)</f>
        <v>0</v>
      </c>
      <c r="M142" s="13"/>
      <c r="N142" s="13">
        <f>SUM(N141)</f>
        <v>1536573.84</v>
      </c>
      <c r="O142" s="13">
        <f>SUM(O141)</f>
        <v>0</v>
      </c>
      <c r="P142" s="27">
        <f t="shared" ref="P142:Q142" si="56">SUM(P141)</f>
        <v>0</v>
      </c>
      <c r="Q142" s="28">
        <f t="shared" si="56"/>
        <v>0</v>
      </c>
      <c r="R142" s="13">
        <f>SUM(R141)</f>
        <v>0</v>
      </c>
      <c r="S142" s="27">
        <f t="shared" ref="S142:T142" si="57">SUM(S141)</f>
        <v>0</v>
      </c>
      <c r="T142" s="28">
        <f t="shared" si="57"/>
        <v>0</v>
      </c>
      <c r="U142" s="13">
        <f>SUM(U141)</f>
        <v>7076659.1799999997</v>
      </c>
      <c r="V142" s="13">
        <f>SUM(V141)</f>
        <v>8613233.0199999996</v>
      </c>
      <c r="W142" s="13">
        <f>SUM(W141)</f>
        <v>0</v>
      </c>
      <c r="X142" s="13">
        <f>SUM(X141)</f>
        <v>0</v>
      </c>
      <c r="Y142" s="16"/>
      <c r="Z142" s="17"/>
      <c r="AA142" s="18"/>
      <c r="AB142" s="16"/>
    </row>
    <row r="143" spans="1:28" x14ac:dyDescent="0.25">
      <c r="A143" s="2" t="s">
        <v>135</v>
      </c>
      <c r="B143" s="2" t="s">
        <v>22</v>
      </c>
      <c r="C143" s="9" t="s">
        <v>270</v>
      </c>
      <c r="D143" s="9" t="s">
        <v>158</v>
      </c>
      <c r="E143" s="9" t="s">
        <v>159</v>
      </c>
      <c r="F143" s="3">
        <v>8414373.5199999996</v>
      </c>
      <c r="G143" s="3">
        <v>1894001.43</v>
      </c>
      <c r="H143" s="3">
        <v>0</v>
      </c>
      <c r="I143" s="3">
        <v>0</v>
      </c>
      <c r="J143" s="29">
        <v>118552.22</v>
      </c>
      <c r="K143" s="30"/>
      <c r="L143" s="3">
        <v>0</v>
      </c>
      <c r="M143" s="3">
        <v>1</v>
      </c>
      <c r="N143" s="3">
        <v>2012553.65</v>
      </c>
      <c r="O143" s="3">
        <v>0</v>
      </c>
      <c r="P143" s="29">
        <v>0</v>
      </c>
      <c r="Q143" s="30"/>
      <c r="R143" s="3">
        <v>0</v>
      </c>
      <c r="S143" s="29">
        <v>0</v>
      </c>
      <c r="T143" s="30"/>
      <c r="U143" s="3">
        <v>6401819.8700000001</v>
      </c>
      <c r="V143" s="3">
        <v>8414373.5199999996</v>
      </c>
      <c r="W143" s="3">
        <v>0</v>
      </c>
      <c r="X143" s="3">
        <v>0</v>
      </c>
      <c r="Y143" s="4"/>
      <c r="Z143" s="43"/>
      <c r="AA143" s="44"/>
      <c r="AB143" s="4"/>
    </row>
    <row r="144" spans="1:28" x14ac:dyDescent="0.25">
      <c r="A144" s="2" t="s">
        <v>136</v>
      </c>
      <c r="B144" s="2" t="s">
        <v>22</v>
      </c>
      <c r="C144" s="9" t="s">
        <v>271</v>
      </c>
      <c r="D144" s="9" t="s">
        <v>158</v>
      </c>
      <c r="E144" s="9" t="s">
        <v>159</v>
      </c>
      <c r="F144" s="3">
        <v>541557.09</v>
      </c>
      <c r="G144" s="3">
        <v>107719.29</v>
      </c>
      <c r="H144" s="3">
        <v>0</v>
      </c>
      <c r="I144" s="3">
        <v>0</v>
      </c>
      <c r="J144" s="29">
        <v>6025.52</v>
      </c>
      <c r="K144" s="30"/>
      <c r="L144" s="3">
        <v>0</v>
      </c>
      <c r="M144" s="3">
        <v>1</v>
      </c>
      <c r="N144" s="3">
        <v>113744.81</v>
      </c>
      <c r="O144" s="3">
        <v>0</v>
      </c>
      <c r="P144" s="29">
        <v>0</v>
      </c>
      <c r="Q144" s="30"/>
      <c r="R144" s="3">
        <v>0</v>
      </c>
      <c r="S144" s="29">
        <v>0</v>
      </c>
      <c r="T144" s="30"/>
      <c r="U144" s="3">
        <v>427812.28</v>
      </c>
      <c r="V144" s="3">
        <v>541557.09</v>
      </c>
      <c r="W144" s="3">
        <v>0</v>
      </c>
      <c r="X144" s="3">
        <v>0</v>
      </c>
      <c r="Y144" s="4"/>
      <c r="Z144" s="43"/>
      <c r="AA144" s="44"/>
      <c r="AB144" s="4"/>
    </row>
    <row r="145" spans="1:28" x14ac:dyDescent="0.25">
      <c r="A145" s="11"/>
      <c r="B145" s="11"/>
      <c r="C145" s="12"/>
      <c r="D145" s="12"/>
      <c r="E145" s="12"/>
      <c r="F145" s="13">
        <f>SUM(F143:F144)</f>
        <v>8955930.6099999994</v>
      </c>
      <c r="G145" s="13">
        <f t="shared" ref="G145:L145" si="58">SUM(G143:G144)</f>
        <v>2001720.72</v>
      </c>
      <c r="H145" s="13">
        <f t="shared" si="58"/>
        <v>0</v>
      </c>
      <c r="I145" s="13">
        <f t="shared" si="58"/>
        <v>0</v>
      </c>
      <c r="J145" s="27">
        <f t="shared" si="58"/>
        <v>124577.74</v>
      </c>
      <c r="K145" s="28">
        <f t="shared" si="58"/>
        <v>0</v>
      </c>
      <c r="L145" s="13">
        <f t="shared" si="58"/>
        <v>0</v>
      </c>
      <c r="M145" s="13"/>
      <c r="N145" s="13">
        <f t="shared" ref="N145:X145" si="59">SUM(N143:N144)</f>
        <v>2126298.46</v>
      </c>
      <c r="O145" s="13">
        <f t="shared" si="59"/>
        <v>0</v>
      </c>
      <c r="P145" s="27">
        <f t="shared" si="59"/>
        <v>0</v>
      </c>
      <c r="Q145" s="28">
        <f t="shared" si="59"/>
        <v>0</v>
      </c>
      <c r="R145" s="13">
        <f t="shared" si="59"/>
        <v>0</v>
      </c>
      <c r="S145" s="27">
        <f t="shared" si="59"/>
        <v>0</v>
      </c>
      <c r="T145" s="28">
        <f t="shared" si="59"/>
        <v>0</v>
      </c>
      <c r="U145" s="13">
        <f t="shared" si="59"/>
        <v>6829632.1500000004</v>
      </c>
      <c r="V145" s="13">
        <f>SUM(V143:V144)</f>
        <v>8955930.6099999994</v>
      </c>
      <c r="W145" s="13">
        <f t="shared" si="59"/>
        <v>0</v>
      </c>
      <c r="X145" s="13">
        <f t="shared" si="59"/>
        <v>0</v>
      </c>
      <c r="Y145" s="16"/>
      <c r="Z145" s="17"/>
      <c r="AA145" s="18"/>
      <c r="AB145" s="16"/>
    </row>
    <row r="146" spans="1:28" x14ac:dyDescent="0.25">
      <c r="A146" s="2" t="s">
        <v>137</v>
      </c>
      <c r="B146" s="2" t="s">
        <v>22</v>
      </c>
      <c r="C146" s="9" t="s">
        <v>272</v>
      </c>
      <c r="D146" s="9" t="s">
        <v>158</v>
      </c>
      <c r="E146" s="9" t="s">
        <v>159</v>
      </c>
      <c r="F146" s="3">
        <v>6116144.9199999999</v>
      </c>
      <c r="G146" s="3">
        <v>1691415.75</v>
      </c>
      <c r="H146" s="3">
        <v>0</v>
      </c>
      <c r="I146" s="3">
        <v>-15524.36</v>
      </c>
      <c r="J146" s="29">
        <v>103015.66</v>
      </c>
      <c r="K146" s="30"/>
      <c r="L146" s="3">
        <v>0</v>
      </c>
      <c r="M146" s="3">
        <v>1</v>
      </c>
      <c r="N146" s="3">
        <v>1767429.26</v>
      </c>
      <c r="O146" s="3">
        <v>0</v>
      </c>
      <c r="P146" s="29">
        <v>0</v>
      </c>
      <c r="Q146" s="30"/>
      <c r="R146" s="3">
        <v>0</v>
      </c>
      <c r="S146" s="29">
        <v>0</v>
      </c>
      <c r="T146" s="30"/>
      <c r="U146" s="3">
        <v>4333191.3</v>
      </c>
      <c r="V146" s="3">
        <v>6100620.5599999996</v>
      </c>
      <c r="W146" s="3">
        <v>0</v>
      </c>
      <c r="X146" s="3">
        <v>0</v>
      </c>
      <c r="Y146" s="4"/>
      <c r="Z146" s="43"/>
      <c r="AA146" s="44"/>
      <c r="AB146" s="3">
        <v>27002.15</v>
      </c>
    </row>
    <row r="147" spans="1:28" x14ac:dyDescent="0.25">
      <c r="A147" s="2" t="s">
        <v>138</v>
      </c>
      <c r="B147" s="2" t="s">
        <v>22</v>
      </c>
      <c r="C147" s="9" t="s">
        <v>273</v>
      </c>
      <c r="D147" s="9" t="s">
        <v>158</v>
      </c>
      <c r="E147" s="9" t="s">
        <v>159</v>
      </c>
      <c r="F147" s="3">
        <v>2170187.44</v>
      </c>
      <c r="G147" s="3">
        <v>377655.55</v>
      </c>
      <c r="H147" s="3">
        <v>0</v>
      </c>
      <c r="I147" s="3">
        <v>0</v>
      </c>
      <c r="J147" s="29">
        <v>22690.28</v>
      </c>
      <c r="K147" s="30"/>
      <c r="L147" s="3">
        <v>0</v>
      </c>
      <c r="M147" s="3">
        <v>1</v>
      </c>
      <c r="N147" s="3">
        <v>400345.83</v>
      </c>
      <c r="O147" s="3">
        <v>0</v>
      </c>
      <c r="P147" s="29">
        <v>0</v>
      </c>
      <c r="Q147" s="30"/>
      <c r="R147" s="3">
        <v>0</v>
      </c>
      <c r="S147" s="29">
        <v>0</v>
      </c>
      <c r="T147" s="30"/>
      <c r="U147" s="3">
        <v>1769841.61</v>
      </c>
      <c r="V147" s="3">
        <v>2170187.44</v>
      </c>
      <c r="W147" s="3">
        <v>0</v>
      </c>
      <c r="X147" s="3">
        <v>0</v>
      </c>
      <c r="Y147" s="4"/>
      <c r="Z147" s="43"/>
      <c r="AA147" s="44"/>
      <c r="AB147" s="4"/>
    </row>
    <row r="148" spans="1:28" x14ac:dyDescent="0.25">
      <c r="A148" s="2" t="s">
        <v>139</v>
      </c>
      <c r="B148" s="2" t="s">
        <v>22</v>
      </c>
      <c r="C148" s="9" t="s">
        <v>274</v>
      </c>
      <c r="D148" s="9" t="s">
        <v>158</v>
      </c>
      <c r="E148" s="9" t="s">
        <v>159</v>
      </c>
      <c r="F148" s="3">
        <v>581359.75</v>
      </c>
      <c r="G148" s="3">
        <v>109863.89</v>
      </c>
      <c r="H148" s="3">
        <v>0</v>
      </c>
      <c r="I148" s="3">
        <v>0</v>
      </c>
      <c r="J148" s="29">
        <v>6548.55</v>
      </c>
      <c r="K148" s="30"/>
      <c r="L148" s="3">
        <v>0</v>
      </c>
      <c r="M148" s="3">
        <v>1</v>
      </c>
      <c r="N148" s="3">
        <v>116412.44</v>
      </c>
      <c r="O148" s="3">
        <v>0</v>
      </c>
      <c r="P148" s="29">
        <v>0</v>
      </c>
      <c r="Q148" s="30"/>
      <c r="R148" s="3">
        <v>0</v>
      </c>
      <c r="S148" s="29">
        <v>0</v>
      </c>
      <c r="T148" s="30"/>
      <c r="U148" s="3">
        <v>464947.31</v>
      </c>
      <c r="V148" s="3">
        <v>581359.75</v>
      </c>
      <c r="W148" s="3">
        <v>0</v>
      </c>
      <c r="X148" s="3">
        <v>0</v>
      </c>
      <c r="Y148" s="4"/>
      <c r="Z148" s="43"/>
      <c r="AA148" s="44"/>
      <c r="AB148" s="4"/>
    </row>
    <row r="149" spans="1:28" x14ac:dyDescent="0.25">
      <c r="A149" s="11"/>
      <c r="B149" s="11"/>
      <c r="C149" s="12"/>
      <c r="D149" s="12"/>
      <c r="E149" s="12"/>
      <c r="F149" s="13">
        <f>SUM(F146:F148)</f>
        <v>8867692.1099999994</v>
      </c>
      <c r="G149" s="13">
        <f t="shared" ref="G149:L149" si="60">SUM(G146:G148)</f>
        <v>2178935.19</v>
      </c>
      <c r="H149" s="13">
        <f t="shared" si="60"/>
        <v>0</v>
      </c>
      <c r="I149" s="13">
        <f t="shared" si="60"/>
        <v>-15524.36</v>
      </c>
      <c r="J149" s="27">
        <f t="shared" si="60"/>
        <v>132254.49</v>
      </c>
      <c r="K149" s="28">
        <f t="shared" si="60"/>
        <v>0</v>
      </c>
      <c r="L149" s="13">
        <f t="shared" si="60"/>
        <v>0</v>
      </c>
      <c r="M149" s="13"/>
      <c r="N149" s="13">
        <f t="shared" ref="N149:X149" si="61">SUM(N146:N148)</f>
        <v>2284187.5299999998</v>
      </c>
      <c r="O149" s="13">
        <f t="shared" si="61"/>
        <v>0</v>
      </c>
      <c r="P149" s="14">
        <f t="shared" si="61"/>
        <v>0</v>
      </c>
      <c r="Q149" s="15">
        <f t="shared" si="61"/>
        <v>0</v>
      </c>
      <c r="R149" s="13">
        <f t="shared" si="61"/>
        <v>0</v>
      </c>
      <c r="S149" s="27">
        <f t="shared" si="61"/>
        <v>0</v>
      </c>
      <c r="T149" s="28">
        <f t="shared" si="61"/>
        <v>0</v>
      </c>
      <c r="U149" s="13">
        <f t="shared" si="61"/>
        <v>6567980.2199999997</v>
      </c>
      <c r="V149" s="13">
        <f>SUM(V146:V148)</f>
        <v>8852167.75</v>
      </c>
      <c r="W149" s="13">
        <f t="shared" si="61"/>
        <v>0</v>
      </c>
      <c r="X149" s="13">
        <f t="shared" si="61"/>
        <v>0</v>
      </c>
      <c r="Y149" s="16"/>
      <c r="Z149" s="17"/>
      <c r="AA149" s="18"/>
      <c r="AB149" s="13">
        <f>SUM(AB146:AB148)</f>
        <v>27002.15</v>
      </c>
    </row>
    <row r="150" spans="1:28" x14ac:dyDescent="0.25">
      <c r="A150" s="2" t="s">
        <v>140</v>
      </c>
      <c r="B150" s="2" t="s">
        <v>22</v>
      </c>
      <c r="C150" s="9" t="s">
        <v>275</v>
      </c>
      <c r="D150" s="9" t="s">
        <v>158</v>
      </c>
      <c r="E150" s="9" t="s">
        <v>159</v>
      </c>
      <c r="F150" s="3">
        <v>3545138.22</v>
      </c>
      <c r="G150" s="3">
        <v>877784.09</v>
      </c>
      <c r="H150" s="3">
        <v>0</v>
      </c>
      <c r="I150" s="3">
        <v>0</v>
      </c>
      <c r="J150" s="29">
        <v>43727.12</v>
      </c>
      <c r="K150" s="30"/>
      <c r="L150" s="3">
        <v>0</v>
      </c>
      <c r="M150" s="3">
        <v>1</v>
      </c>
      <c r="N150" s="3">
        <v>921511.21</v>
      </c>
      <c r="O150" s="3">
        <v>0</v>
      </c>
      <c r="P150" s="29">
        <v>0</v>
      </c>
      <c r="Q150" s="30"/>
      <c r="R150" s="3">
        <v>0</v>
      </c>
      <c r="S150" s="29">
        <v>0</v>
      </c>
      <c r="T150" s="30"/>
      <c r="U150" s="3">
        <v>2623627.0099999998</v>
      </c>
      <c r="V150" s="3">
        <v>3545138.22</v>
      </c>
      <c r="W150" s="3">
        <v>0</v>
      </c>
      <c r="X150" s="3">
        <v>0</v>
      </c>
      <c r="Y150" s="4"/>
      <c r="Z150" s="43"/>
      <c r="AA150" s="44"/>
      <c r="AB150" s="4"/>
    </row>
    <row r="151" spans="1:28" x14ac:dyDescent="0.25">
      <c r="A151" s="2" t="s">
        <v>141</v>
      </c>
      <c r="B151" s="2" t="s">
        <v>22</v>
      </c>
      <c r="C151" s="9" t="s">
        <v>276</v>
      </c>
      <c r="D151" s="9" t="s">
        <v>158</v>
      </c>
      <c r="E151" s="9" t="s">
        <v>159</v>
      </c>
      <c r="F151" s="3">
        <v>718011.33</v>
      </c>
      <c r="G151" s="3">
        <v>150714.73000000001</v>
      </c>
      <c r="H151" s="3">
        <v>0</v>
      </c>
      <c r="I151" s="3">
        <v>0</v>
      </c>
      <c r="J151" s="29">
        <v>7273.03</v>
      </c>
      <c r="K151" s="30"/>
      <c r="L151" s="3">
        <v>0</v>
      </c>
      <c r="M151" s="3">
        <v>1</v>
      </c>
      <c r="N151" s="3">
        <v>157987.76</v>
      </c>
      <c r="O151" s="3">
        <v>0</v>
      </c>
      <c r="P151" s="29">
        <v>0</v>
      </c>
      <c r="Q151" s="30"/>
      <c r="R151" s="3">
        <v>0</v>
      </c>
      <c r="S151" s="29">
        <v>0</v>
      </c>
      <c r="T151" s="30"/>
      <c r="U151" s="3">
        <v>560023.56999999995</v>
      </c>
      <c r="V151" s="3">
        <v>718011.33</v>
      </c>
      <c r="W151" s="3">
        <v>0</v>
      </c>
      <c r="X151" s="3">
        <v>0</v>
      </c>
      <c r="Y151" s="4"/>
      <c r="Z151" s="43"/>
      <c r="AA151" s="44"/>
      <c r="AB151" s="4"/>
    </row>
    <row r="152" spans="1:28" x14ac:dyDescent="0.25">
      <c r="A152" s="11"/>
      <c r="B152" s="11"/>
      <c r="C152" s="12"/>
      <c r="D152" s="12"/>
      <c r="E152" s="12"/>
      <c r="F152" s="13">
        <f>SUM(F150:F151)</f>
        <v>4263149.55</v>
      </c>
      <c r="G152" s="13">
        <f t="shared" ref="G152:L152" si="62">SUM(G150:G151)</f>
        <v>1028498.82</v>
      </c>
      <c r="H152" s="13">
        <f t="shared" si="62"/>
        <v>0</v>
      </c>
      <c r="I152" s="13">
        <f t="shared" si="62"/>
        <v>0</v>
      </c>
      <c r="J152" s="27">
        <f t="shared" si="62"/>
        <v>51000.15</v>
      </c>
      <c r="K152" s="28">
        <f t="shared" si="62"/>
        <v>0</v>
      </c>
      <c r="L152" s="13">
        <f t="shared" si="62"/>
        <v>0</v>
      </c>
      <c r="M152" s="13"/>
      <c r="N152" s="13">
        <f t="shared" ref="N152:X152" si="63">SUM(N150:N151)</f>
        <v>1079498.97</v>
      </c>
      <c r="O152" s="13">
        <f t="shared" si="63"/>
        <v>0</v>
      </c>
      <c r="P152" s="27">
        <f t="shared" si="63"/>
        <v>0</v>
      </c>
      <c r="Q152" s="28">
        <f t="shared" si="63"/>
        <v>0</v>
      </c>
      <c r="R152" s="13">
        <f t="shared" si="63"/>
        <v>0</v>
      </c>
      <c r="S152" s="27">
        <f t="shared" si="63"/>
        <v>0</v>
      </c>
      <c r="T152" s="28">
        <f t="shared" si="63"/>
        <v>0</v>
      </c>
      <c r="U152" s="13">
        <f t="shared" si="63"/>
        <v>3183650.5799999996</v>
      </c>
      <c r="V152" s="13">
        <f>SUM(V150:V151)</f>
        <v>4263149.55</v>
      </c>
      <c r="W152" s="13">
        <f t="shared" si="63"/>
        <v>0</v>
      </c>
      <c r="X152" s="13">
        <f t="shared" si="63"/>
        <v>0</v>
      </c>
      <c r="Y152" s="16"/>
      <c r="Z152" s="17"/>
      <c r="AA152" s="18"/>
      <c r="AB152" s="16"/>
    </row>
    <row r="153" spans="1:28" x14ac:dyDescent="0.25">
      <c r="A153" s="2" t="s">
        <v>142</v>
      </c>
      <c r="B153" s="2" t="s">
        <v>22</v>
      </c>
      <c r="C153" s="9" t="s">
        <v>277</v>
      </c>
      <c r="D153" s="9" t="s">
        <v>158</v>
      </c>
      <c r="E153" s="9" t="s">
        <v>159</v>
      </c>
      <c r="F153" s="3">
        <v>6350418.4900000002</v>
      </c>
      <c r="G153" s="3">
        <v>761413.94</v>
      </c>
      <c r="H153" s="3">
        <v>0</v>
      </c>
      <c r="I153" s="3">
        <v>0</v>
      </c>
      <c r="J153" s="29">
        <v>63513.39</v>
      </c>
      <c r="K153" s="30"/>
      <c r="L153" s="3">
        <v>0</v>
      </c>
      <c r="M153" s="3">
        <v>1</v>
      </c>
      <c r="N153" s="3">
        <v>824927.33</v>
      </c>
      <c r="O153" s="3">
        <v>0</v>
      </c>
      <c r="P153" s="29">
        <v>0</v>
      </c>
      <c r="Q153" s="30"/>
      <c r="R153" s="3">
        <v>0</v>
      </c>
      <c r="S153" s="29">
        <v>0</v>
      </c>
      <c r="T153" s="30"/>
      <c r="U153" s="3">
        <v>5525491.1600000001</v>
      </c>
      <c r="V153" s="3">
        <v>6350418.4900000002</v>
      </c>
      <c r="W153" s="3">
        <v>0</v>
      </c>
      <c r="X153" s="3">
        <v>0</v>
      </c>
      <c r="Y153" s="4"/>
      <c r="Z153" s="45" t="s">
        <v>143</v>
      </c>
      <c r="AA153" s="46"/>
      <c r="AB153" s="23"/>
    </row>
    <row r="154" spans="1:28" x14ac:dyDescent="0.25">
      <c r="A154" s="11"/>
      <c r="B154" s="11"/>
      <c r="C154" s="12"/>
      <c r="D154" s="12"/>
      <c r="E154" s="12"/>
      <c r="F154" s="13">
        <f>SUM(F153)</f>
        <v>6350418.4900000002</v>
      </c>
      <c r="G154" s="13">
        <f>SUM(G153)</f>
        <v>761413.94</v>
      </c>
      <c r="H154" s="13">
        <f>SUM(H153)</f>
        <v>0</v>
      </c>
      <c r="I154" s="13">
        <f>SUM(I153)</f>
        <v>0</v>
      </c>
      <c r="J154" s="27">
        <f t="shared" ref="J154:K154" si="64">SUM(J153)</f>
        <v>63513.39</v>
      </c>
      <c r="K154" s="28">
        <f t="shared" si="64"/>
        <v>0</v>
      </c>
      <c r="L154" s="13">
        <f>SUM(L153)</f>
        <v>0</v>
      </c>
      <c r="M154" s="13"/>
      <c r="N154" s="13">
        <f>SUM(N153)</f>
        <v>824927.33</v>
      </c>
      <c r="O154" s="13">
        <f>SUM(O153)</f>
        <v>0</v>
      </c>
      <c r="P154" s="27">
        <f>SUM(Q153)</f>
        <v>0</v>
      </c>
      <c r="Q154" s="28"/>
      <c r="R154" s="13">
        <f>SUM(R153)</f>
        <v>0</v>
      </c>
      <c r="S154" s="27">
        <f t="shared" ref="S154:T154" si="65">SUM(S153)</f>
        <v>0</v>
      </c>
      <c r="T154" s="28">
        <f t="shared" si="65"/>
        <v>0</v>
      </c>
      <c r="U154" s="13">
        <f>SUM(U153)</f>
        <v>5525491.1600000001</v>
      </c>
      <c r="V154" s="13">
        <f>SUM(V153)</f>
        <v>6350418.4900000002</v>
      </c>
      <c r="W154" s="13">
        <f>SUM(W153)</f>
        <v>0</v>
      </c>
      <c r="X154" s="13">
        <f>SUM(X153)</f>
        <v>0</v>
      </c>
      <c r="Y154" s="16"/>
      <c r="Z154" s="17"/>
      <c r="AA154" s="18"/>
      <c r="AB154" s="16"/>
    </row>
    <row r="155" spans="1:28" x14ac:dyDescent="0.25">
      <c r="A155" s="2" t="s">
        <v>144</v>
      </c>
      <c r="B155" s="2" t="s">
        <v>22</v>
      </c>
      <c r="C155" s="9" t="s">
        <v>278</v>
      </c>
      <c r="D155" s="9" t="s">
        <v>279</v>
      </c>
      <c r="E155" s="9" t="s">
        <v>280</v>
      </c>
      <c r="F155" s="3">
        <v>79845.67</v>
      </c>
      <c r="G155" s="3">
        <v>21653.11</v>
      </c>
      <c r="H155" s="3">
        <v>0</v>
      </c>
      <c r="I155" s="3">
        <v>0</v>
      </c>
      <c r="J155" s="29">
        <v>1353.32</v>
      </c>
      <c r="K155" s="30"/>
      <c r="L155" s="3">
        <v>0</v>
      </c>
      <c r="M155" s="3">
        <v>1</v>
      </c>
      <c r="N155" s="3">
        <v>23006.43</v>
      </c>
      <c r="O155" s="3">
        <v>0</v>
      </c>
      <c r="P155" s="29">
        <v>0</v>
      </c>
      <c r="Q155" s="30"/>
      <c r="R155" s="3">
        <v>0</v>
      </c>
      <c r="S155" s="29">
        <v>0</v>
      </c>
      <c r="T155" s="30"/>
      <c r="U155" s="3">
        <v>56839.24</v>
      </c>
      <c r="V155" s="3">
        <v>79845.67</v>
      </c>
      <c r="W155" s="3">
        <v>0</v>
      </c>
      <c r="X155" s="3">
        <v>0</v>
      </c>
      <c r="Y155" s="4"/>
      <c r="Z155" s="43"/>
      <c r="AA155" s="44"/>
      <c r="AB155" s="4"/>
    </row>
    <row r="156" spans="1:28" x14ac:dyDescent="0.25">
      <c r="A156" s="11"/>
      <c r="B156" s="11"/>
      <c r="C156" s="12"/>
      <c r="D156" s="12"/>
      <c r="E156" s="12"/>
      <c r="F156" s="13">
        <f>SUM(F155)</f>
        <v>79845.67</v>
      </c>
      <c r="G156" s="13">
        <f>SUM(G155)</f>
        <v>21653.11</v>
      </c>
      <c r="H156" s="13">
        <f>SUM(H155)</f>
        <v>0</v>
      </c>
      <c r="I156" s="13">
        <f>SUM(I155)</f>
        <v>0</v>
      </c>
      <c r="J156" s="27">
        <f t="shared" ref="J156:K156" si="66">SUM(J155)</f>
        <v>1353.32</v>
      </c>
      <c r="K156" s="28">
        <f t="shared" si="66"/>
        <v>0</v>
      </c>
      <c r="L156" s="13">
        <f>SUM(L155)</f>
        <v>0</v>
      </c>
      <c r="M156" s="13"/>
      <c r="N156" s="13">
        <f>SUM(N155)</f>
        <v>23006.43</v>
      </c>
      <c r="O156" s="13">
        <f>SUM(O155)</f>
        <v>0</v>
      </c>
      <c r="P156" s="27">
        <f>SUM(Q155)</f>
        <v>0</v>
      </c>
      <c r="Q156" s="28"/>
      <c r="R156" s="13">
        <f>SUM(R155)</f>
        <v>0</v>
      </c>
      <c r="S156" s="27">
        <f t="shared" ref="S156:T156" si="67">SUM(S155)</f>
        <v>0</v>
      </c>
      <c r="T156" s="28">
        <f t="shared" si="67"/>
        <v>0</v>
      </c>
      <c r="U156" s="13">
        <f>SUM(U155)</f>
        <v>56839.24</v>
      </c>
      <c r="V156" s="13">
        <f>SUM(V155)</f>
        <v>79845.67</v>
      </c>
      <c r="W156" s="13">
        <f>SUM(W155)</f>
        <v>0</v>
      </c>
      <c r="X156" s="13">
        <f>SUM(X155)</f>
        <v>0</v>
      </c>
      <c r="Y156" s="16"/>
      <c r="Z156" s="17"/>
      <c r="AA156" s="18"/>
      <c r="AB156" s="16"/>
    </row>
    <row r="157" spans="1:28" x14ac:dyDescent="0.25">
      <c r="A157" s="2" t="s">
        <v>145</v>
      </c>
      <c r="B157" s="2" t="s">
        <v>22</v>
      </c>
      <c r="C157" s="9" t="s">
        <v>281</v>
      </c>
      <c r="D157" s="9" t="s">
        <v>158</v>
      </c>
      <c r="E157" s="9" t="s">
        <v>159</v>
      </c>
      <c r="F157" s="3">
        <v>2149728.27</v>
      </c>
      <c r="G157" s="3">
        <v>529163.85</v>
      </c>
      <c r="H157" s="3">
        <v>0</v>
      </c>
      <c r="I157" s="3">
        <v>0</v>
      </c>
      <c r="J157" s="29">
        <v>33072.74</v>
      </c>
      <c r="K157" s="30"/>
      <c r="L157" s="3">
        <v>0</v>
      </c>
      <c r="M157" s="3">
        <v>1</v>
      </c>
      <c r="N157" s="3">
        <v>562236.59</v>
      </c>
      <c r="O157" s="3">
        <v>0</v>
      </c>
      <c r="P157" s="29">
        <v>0</v>
      </c>
      <c r="Q157" s="30"/>
      <c r="R157" s="3">
        <v>0</v>
      </c>
      <c r="S157" s="29">
        <v>0</v>
      </c>
      <c r="T157" s="30"/>
      <c r="U157" s="3">
        <v>1587491.68</v>
      </c>
      <c r="V157" s="3">
        <v>2149728.27</v>
      </c>
      <c r="W157" s="3">
        <v>0</v>
      </c>
      <c r="X157" s="3">
        <v>0</v>
      </c>
      <c r="Y157" s="4"/>
      <c r="Z157" s="43"/>
      <c r="AA157" s="44"/>
      <c r="AB157" s="4"/>
    </row>
    <row r="158" spans="1:28" x14ac:dyDescent="0.25">
      <c r="A158" s="11"/>
      <c r="B158" s="11"/>
      <c r="C158" s="12"/>
      <c r="D158" s="12"/>
      <c r="E158" s="12"/>
      <c r="F158" s="13">
        <f>SUM(F157)</f>
        <v>2149728.27</v>
      </c>
      <c r="G158" s="13">
        <f>SUM(G157)</f>
        <v>529163.85</v>
      </c>
      <c r="H158" s="13">
        <f>SUM(H157)</f>
        <v>0</v>
      </c>
      <c r="I158" s="13">
        <f>SUM(I157)</f>
        <v>0</v>
      </c>
      <c r="J158" s="27">
        <f t="shared" ref="J158:K158" si="68">SUM(J157)</f>
        <v>33072.74</v>
      </c>
      <c r="K158" s="28">
        <f t="shared" si="68"/>
        <v>0</v>
      </c>
      <c r="L158" s="13">
        <f>SUM(L157)</f>
        <v>0</v>
      </c>
      <c r="M158" s="13"/>
      <c r="N158" s="13">
        <f>SUM(N157)</f>
        <v>562236.59</v>
      </c>
      <c r="O158" s="13">
        <f>SUM(O157)</f>
        <v>0</v>
      </c>
      <c r="P158" s="27">
        <f>SUM(Q157)</f>
        <v>0</v>
      </c>
      <c r="Q158" s="28"/>
      <c r="R158" s="13">
        <f>SUM(R157)</f>
        <v>0</v>
      </c>
      <c r="S158" s="27">
        <f t="shared" ref="S158:T158" si="69">SUM(S157)</f>
        <v>0</v>
      </c>
      <c r="T158" s="28">
        <f t="shared" si="69"/>
        <v>0</v>
      </c>
      <c r="U158" s="13">
        <f>SUM(U157)</f>
        <v>1587491.68</v>
      </c>
      <c r="V158" s="13">
        <f>SUM(V157)</f>
        <v>2149728.27</v>
      </c>
      <c r="W158" s="13">
        <f>SUM(W157)</f>
        <v>0</v>
      </c>
      <c r="X158" s="13">
        <f>SUM(X157)</f>
        <v>0</v>
      </c>
      <c r="Y158" s="16"/>
      <c r="Z158" s="17"/>
      <c r="AA158" s="18"/>
      <c r="AB158" s="16"/>
    </row>
    <row r="159" spans="1:28" x14ac:dyDescent="0.25">
      <c r="A159" s="2" t="s">
        <v>146</v>
      </c>
      <c r="B159" s="2" t="s">
        <v>22</v>
      </c>
      <c r="C159" s="9" t="s">
        <v>282</v>
      </c>
      <c r="D159" s="9" t="s">
        <v>158</v>
      </c>
      <c r="E159" s="9" t="s">
        <v>159</v>
      </c>
      <c r="F159" s="3">
        <v>1370122.88</v>
      </c>
      <c r="G159" s="3">
        <v>388195.48</v>
      </c>
      <c r="H159" s="3">
        <v>0</v>
      </c>
      <c r="I159" s="3">
        <v>0</v>
      </c>
      <c r="J159" s="29">
        <v>17853.23</v>
      </c>
      <c r="K159" s="30"/>
      <c r="L159" s="3">
        <v>0</v>
      </c>
      <c r="M159" s="3">
        <v>1</v>
      </c>
      <c r="N159" s="3">
        <v>406048.71</v>
      </c>
      <c r="O159" s="3">
        <v>0</v>
      </c>
      <c r="P159" s="29">
        <v>0</v>
      </c>
      <c r="Q159" s="30"/>
      <c r="R159" s="3">
        <v>0</v>
      </c>
      <c r="S159" s="29">
        <v>0</v>
      </c>
      <c r="T159" s="30"/>
      <c r="U159" s="3">
        <v>964074.17</v>
      </c>
      <c r="V159" s="3">
        <v>1370122.88</v>
      </c>
      <c r="W159" s="3">
        <v>0</v>
      </c>
      <c r="X159" s="3">
        <v>0</v>
      </c>
      <c r="Y159" s="4"/>
      <c r="Z159" s="43"/>
      <c r="AA159" s="44"/>
      <c r="AB159" s="4"/>
    </row>
    <row r="160" spans="1:28" x14ac:dyDescent="0.25">
      <c r="A160" s="11"/>
      <c r="B160" s="11"/>
      <c r="C160" s="12"/>
      <c r="D160" s="12"/>
      <c r="E160" s="12"/>
      <c r="F160" s="13">
        <f>SUM(F159)</f>
        <v>1370122.88</v>
      </c>
      <c r="G160" s="13">
        <f>SUM(G159)</f>
        <v>388195.48</v>
      </c>
      <c r="H160" s="13">
        <f>SUM(H159)</f>
        <v>0</v>
      </c>
      <c r="I160" s="13">
        <f>SUM(I159)</f>
        <v>0</v>
      </c>
      <c r="J160" s="27">
        <f t="shared" ref="J160:K160" si="70">SUM(J159)</f>
        <v>17853.23</v>
      </c>
      <c r="K160" s="28">
        <f t="shared" si="70"/>
        <v>0</v>
      </c>
      <c r="L160" s="13">
        <f>SUM(L159)</f>
        <v>0</v>
      </c>
      <c r="M160" s="13"/>
      <c r="N160" s="13">
        <f>SUM(N159)</f>
        <v>406048.71</v>
      </c>
      <c r="O160" s="13">
        <f>SUM(O159)</f>
        <v>0</v>
      </c>
      <c r="P160" s="27">
        <f>SUM(Q159)</f>
        <v>0</v>
      </c>
      <c r="Q160" s="28"/>
      <c r="R160" s="13">
        <f>SUM(R159)</f>
        <v>0</v>
      </c>
      <c r="S160" s="27">
        <f t="shared" ref="S160:T160" si="71">SUM(S159)</f>
        <v>0</v>
      </c>
      <c r="T160" s="28">
        <f t="shared" si="71"/>
        <v>0</v>
      </c>
      <c r="U160" s="13">
        <f>SUM(U159)</f>
        <v>964074.17</v>
      </c>
      <c r="V160" s="13">
        <f>SUM(V159)</f>
        <v>1370122.88</v>
      </c>
      <c r="W160" s="13">
        <f>SUM(W159)</f>
        <v>0</v>
      </c>
      <c r="X160" s="13">
        <f>SUM(X159)</f>
        <v>0</v>
      </c>
      <c r="Y160" s="16"/>
      <c r="Z160" s="17"/>
      <c r="AA160" s="18"/>
      <c r="AB160" s="16"/>
    </row>
    <row r="161" spans="1:28" x14ac:dyDescent="0.25">
      <c r="A161" s="2" t="s">
        <v>147</v>
      </c>
      <c r="B161" s="2" t="s">
        <v>22</v>
      </c>
      <c r="C161" s="9" t="s">
        <v>283</v>
      </c>
      <c r="D161" s="9" t="s">
        <v>158</v>
      </c>
      <c r="E161" s="9" t="s">
        <v>159</v>
      </c>
      <c r="F161" s="3">
        <v>4622569.8499999996</v>
      </c>
      <c r="G161" s="3">
        <v>1028218.65</v>
      </c>
      <c r="H161" s="3">
        <v>0</v>
      </c>
      <c r="I161" s="3">
        <v>0</v>
      </c>
      <c r="J161" s="29">
        <v>81689.8</v>
      </c>
      <c r="K161" s="30"/>
      <c r="L161" s="3">
        <v>0</v>
      </c>
      <c r="M161" s="3">
        <v>1</v>
      </c>
      <c r="N161" s="3">
        <v>1109908.45</v>
      </c>
      <c r="O161" s="3">
        <v>0</v>
      </c>
      <c r="P161" s="29">
        <v>0</v>
      </c>
      <c r="Q161" s="30"/>
      <c r="R161" s="3">
        <v>0</v>
      </c>
      <c r="S161" s="29">
        <v>0</v>
      </c>
      <c r="T161" s="30"/>
      <c r="U161" s="3">
        <v>3512661.4</v>
      </c>
      <c r="V161" s="3">
        <v>4622569.8499999996</v>
      </c>
      <c r="W161" s="3">
        <v>0</v>
      </c>
      <c r="X161" s="3">
        <v>0</v>
      </c>
      <c r="Y161" s="4"/>
      <c r="Z161" s="43"/>
      <c r="AA161" s="44"/>
      <c r="AB161" s="4"/>
    </row>
    <row r="162" spans="1:28" x14ac:dyDescent="0.25">
      <c r="A162" s="2" t="s">
        <v>148</v>
      </c>
      <c r="B162" s="2" t="s">
        <v>22</v>
      </c>
      <c r="C162" s="9" t="s">
        <v>284</v>
      </c>
      <c r="D162" s="9" t="s">
        <v>158</v>
      </c>
      <c r="E162" s="9" t="s">
        <v>159</v>
      </c>
      <c r="F162" s="3">
        <v>613963.48</v>
      </c>
      <c r="G162" s="3">
        <v>163036.94</v>
      </c>
      <c r="H162" s="3">
        <v>0</v>
      </c>
      <c r="I162" s="3">
        <v>0</v>
      </c>
      <c r="J162" s="29">
        <v>10248.33</v>
      </c>
      <c r="K162" s="30"/>
      <c r="L162" s="3">
        <v>0</v>
      </c>
      <c r="M162" s="3">
        <v>1</v>
      </c>
      <c r="N162" s="3">
        <v>173285.27</v>
      </c>
      <c r="O162" s="3">
        <v>0</v>
      </c>
      <c r="P162" s="29">
        <v>0</v>
      </c>
      <c r="Q162" s="30"/>
      <c r="R162" s="3">
        <v>0</v>
      </c>
      <c r="S162" s="29">
        <v>0</v>
      </c>
      <c r="T162" s="30"/>
      <c r="U162" s="3">
        <v>440678.21</v>
      </c>
      <c r="V162" s="3">
        <v>613963.48</v>
      </c>
      <c r="W162" s="3">
        <v>0</v>
      </c>
      <c r="X162" s="3">
        <v>0</v>
      </c>
      <c r="Y162" s="4"/>
      <c r="Z162" s="43"/>
      <c r="AA162" s="44"/>
      <c r="AB162" s="4"/>
    </row>
    <row r="163" spans="1:28" x14ac:dyDescent="0.25">
      <c r="A163" s="2" t="s">
        <v>149</v>
      </c>
      <c r="B163" s="2" t="s">
        <v>22</v>
      </c>
      <c r="C163" s="9" t="s">
        <v>285</v>
      </c>
      <c r="D163" s="9" t="s">
        <v>158</v>
      </c>
      <c r="E163" s="9" t="s">
        <v>159</v>
      </c>
      <c r="F163" s="3">
        <v>2303495.37</v>
      </c>
      <c r="G163" s="3">
        <v>613138.9</v>
      </c>
      <c r="H163" s="3">
        <v>0</v>
      </c>
      <c r="I163" s="3">
        <v>0</v>
      </c>
      <c r="J163" s="29">
        <v>38417.19</v>
      </c>
      <c r="K163" s="30"/>
      <c r="L163" s="3">
        <v>0</v>
      </c>
      <c r="M163" s="3">
        <v>1</v>
      </c>
      <c r="N163" s="3">
        <v>651556.09</v>
      </c>
      <c r="O163" s="3">
        <v>0</v>
      </c>
      <c r="P163" s="29">
        <v>0</v>
      </c>
      <c r="Q163" s="30"/>
      <c r="R163" s="3">
        <v>0</v>
      </c>
      <c r="S163" s="29">
        <v>0</v>
      </c>
      <c r="T163" s="30"/>
      <c r="U163" s="3">
        <v>1651939.28</v>
      </c>
      <c r="V163" s="3">
        <v>2303495.37</v>
      </c>
      <c r="W163" s="3">
        <v>0</v>
      </c>
      <c r="X163" s="3">
        <v>0</v>
      </c>
      <c r="Y163" s="4"/>
      <c r="Z163" s="43"/>
      <c r="AA163" s="44"/>
      <c r="AB163" s="4"/>
    </row>
    <row r="164" spans="1:28" x14ac:dyDescent="0.25">
      <c r="A164" s="11"/>
      <c r="B164" s="11"/>
      <c r="C164" s="12"/>
      <c r="D164" s="12"/>
      <c r="E164" s="12"/>
      <c r="F164" s="13">
        <f>SUM(F161:F163)</f>
        <v>7540028.7000000002</v>
      </c>
      <c r="G164" s="13">
        <f t="shared" ref="G164:L164" si="72">SUM(G161:G163)</f>
        <v>1804394.4900000002</v>
      </c>
      <c r="H164" s="13">
        <f t="shared" si="72"/>
        <v>0</v>
      </c>
      <c r="I164" s="13">
        <f t="shared" si="72"/>
        <v>0</v>
      </c>
      <c r="J164" s="27">
        <f t="shared" si="72"/>
        <v>130355.32</v>
      </c>
      <c r="K164" s="28">
        <f t="shared" si="72"/>
        <v>0</v>
      </c>
      <c r="L164" s="13">
        <f t="shared" si="72"/>
        <v>0</v>
      </c>
      <c r="M164" s="13"/>
      <c r="N164" s="13">
        <f t="shared" ref="N164:X164" si="73">SUM(N161:N163)</f>
        <v>1934749.81</v>
      </c>
      <c r="O164" s="13">
        <f t="shared" si="73"/>
        <v>0</v>
      </c>
      <c r="P164" s="27">
        <f t="shared" si="73"/>
        <v>0</v>
      </c>
      <c r="Q164" s="28">
        <f t="shared" si="73"/>
        <v>0</v>
      </c>
      <c r="R164" s="13">
        <f t="shared" si="73"/>
        <v>0</v>
      </c>
      <c r="S164" s="27">
        <f t="shared" si="73"/>
        <v>0</v>
      </c>
      <c r="T164" s="28">
        <f t="shared" si="73"/>
        <v>0</v>
      </c>
      <c r="U164" s="13">
        <f t="shared" si="73"/>
        <v>5605278.8899999997</v>
      </c>
      <c r="V164" s="13">
        <f t="shared" si="73"/>
        <v>7540028.7000000002</v>
      </c>
      <c r="W164" s="13">
        <f t="shared" si="73"/>
        <v>0</v>
      </c>
      <c r="X164" s="13">
        <f t="shared" si="73"/>
        <v>0</v>
      </c>
      <c r="Y164" s="16"/>
      <c r="Z164" s="17"/>
      <c r="AA164" s="18"/>
      <c r="AB164" s="16"/>
    </row>
    <row r="165" spans="1:28" x14ac:dyDescent="0.25">
      <c r="A165" s="2" t="s">
        <v>150</v>
      </c>
      <c r="B165" s="2" t="s">
        <v>22</v>
      </c>
      <c r="C165" s="9" t="s">
        <v>286</v>
      </c>
      <c r="D165" s="9" t="s">
        <v>158</v>
      </c>
      <c r="E165" s="9" t="s">
        <v>159</v>
      </c>
      <c r="F165" s="3">
        <v>419883.28</v>
      </c>
      <c r="G165" s="3">
        <v>67688.22</v>
      </c>
      <c r="H165" s="3">
        <v>0</v>
      </c>
      <c r="I165" s="3">
        <v>0</v>
      </c>
      <c r="J165" s="29">
        <v>4243.3100000000004</v>
      </c>
      <c r="K165" s="30"/>
      <c r="L165" s="3">
        <v>0</v>
      </c>
      <c r="M165" s="3">
        <v>1</v>
      </c>
      <c r="N165" s="3">
        <v>71931.53</v>
      </c>
      <c r="O165" s="3">
        <v>0</v>
      </c>
      <c r="P165" s="29">
        <v>0</v>
      </c>
      <c r="Q165" s="30"/>
      <c r="R165" s="3">
        <v>0</v>
      </c>
      <c r="S165" s="29">
        <v>0</v>
      </c>
      <c r="T165" s="30"/>
      <c r="U165" s="3">
        <v>347951.75</v>
      </c>
      <c r="V165" s="3">
        <v>419883.28</v>
      </c>
      <c r="W165" s="3">
        <v>0</v>
      </c>
      <c r="X165" s="3">
        <v>0</v>
      </c>
      <c r="Y165" s="4"/>
      <c r="Z165" s="45" t="s">
        <v>151</v>
      </c>
      <c r="AA165" s="46"/>
      <c r="AB165" s="23"/>
    </row>
    <row r="166" spans="1:28" x14ac:dyDescent="0.25">
      <c r="A166" s="11"/>
      <c r="B166" s="11"/>
      <c r="C166" s="12"/>
      <c r="D166" s="12"/>
      <c r="E166" s="12"/>
      <c r="F166" s="13">
        <f>SUM(F165)</f>
        <v>419883.28</v>
      </c>
      <c r="G166" s="13">
        <f>SUM(G165)</f>
        <v>67688.22</v>
      </c>
      <c r="H166" s="13">
        <f>SUM(H165)</f>
        <v>0</v>
      </c>
      <c r="I166" s="13">
        <f>SUM(I165)</f>
        <v>0</v>
      </c>
      <c r="J166" s="27">
        <f t="shared" ref="J166:K166" si="74">SUM(J165)</f>
        <v>4243.3100000000004</v>
      </c>
      <c r="K166" s="28">
        <f t="shared" si="74"/>
        <v>0</v>
      </c>
      <c r="L166" s="13">
        <f t="shared" ref="L166:O166" si="75">SUM(L165)</f>
        <v>0</v>
      </c>
      <c r="M166" s="13"/>
      <c r="N166" s="13">
        <f t="shared" si="75"/>
        <v>71931.53</v>
      </c>
      <c r="O166" s="13">
        <f t="shared" si="75"/>
        <v>0</v>
      </c>
      <c r="P166" s="27">
        <f t="shared" ref="P166" si="76">SUM(P165)</f>
        <v>0</v>
      </c>
      <c r="Q166" s="28">
        <f t="shared" ref="Q166:R166" si="77">SUM(Q165)</f>
        <v>0</v>
      </c>
      <c r="R166" s="13">
        <f t="shared" si="77"/>
        <v>0</v>
      </c>
      <c r="S166" s="27">
        <f t="shared" ref="S166" si="78">SUM(S165)</f>
        <v>0</v>
      </c>
      <c r="T166" s="28">
        <f t="shared" ref="T166:X166" si="79">SUM(T165)</f>
        <v>0</v>
      </c>
      <c r="U166" s="13">
        <f t="shared" si="79"/>
        <v>347951.75</v>
      </c>
      <c r="V166" s="13">
        <f t="shared" si="79"/>
        <v>419883.28</v>
      </c>
      <c r="W166" s="13">
        <f t="shared" si="79"/>
        <v>0</v>
      </c>
      <c r="X166" s="13">
        <f t="shared" si="79"/>
        <v>0</v>
      </c>
      <c r="Y166" s="16"/>
      <c r="Z166" s="17"/>
      <c r="AA166" s="18"/>
      <c r="AB166" s="16"/>
    </row>
    <row r="167" spans="1:28" x14ac:dyDescent="0.25">
      <c r="A167" s="2" t="s">
        <v>152</v>
      </c>
      <c r="B167" s="2" t="s">
        <v>22</v>
      </c>
      <c r="C167" s="9" t="s">
        <v>287</v>
      </c>
      <c r="D167" s="9" t="s">
        <v>158</v>
      </c>
      <c r="E167" s="9" t="s">
        <v>159</v>
      </c>
      <c r="F167" s="3">
        <v>5266930.49</v>
      </c>
      <c r="G167" s="3">
        <v>1719814.07</v>
      </c>
      <c r="H167" s="3">
        <v>0</v>
      </c>
      <c r="I167" s="3">
        <v>0</v>
      </c>
      <c r="J167" s="29">
        <v>107488.38</v>
      </c>
      <c r="K167" s="30"/>
      <c r="L167" s="3">
        <v>0</v>
      </c>
      <c r="M167" s="3">
        <v>1</v>
      </c>
      <c r="N167" s="3">
        <v>1827302.45</v>
      </c>
      <c r="O167" s="3">
        <v>0</v>
      </c>
      <c r="P167" s="29">
        <v>0</v>
      </c>
      <c r="Q167" s="30"/>
      <c r="R167" s="3">
        <v>0</v>
      </c>
      <c r="S167" s="29">
        <v>0</v>
      </c>
      <c r="T167" s="30"/>
      <c r="U167" s="3">
        <v>3439628.04</v>
      </c>
      <c r="V167" s="3">
        <v>5266930.49</v>
      </c>
      <c r="W167" s="3">
        <v>0</v>
      </c>
      <c r="X167" s="3">
        <v>0</v>
      </c>
      <c r="Y167" s="4"/>
      <c r="Z167" s="43"/>
      <c r="AA167" s="44"/>
      <c r="AB167" s="4"/>
    </row>
    <row r="168" spans="1:28" x14ac:dyDescent="0.25">
      <c r="A168" s="11"/>
      <c r="B168" s="11"/>
      <c r="C168" s="12"/>
      <c r="D168" s="12"/>
      <c r="E168" s="12"/>
      <c r="F168" s="13">
        <f>SUM(F167)</f>
        <v>5266930.49</v>
      </c>
      <c r="G168" s="13">
        <f>SUM(G167)</f>
        <v>1719814.07</v>
      </c>
      <c r="H168" s="13">
        <f>SUM(H167)</f>
        <v>0</v>
      </c>
      <c r="I168" s="13">
        <f>SUM(I167)</f>
        <v>0</v>
      </c>
      <c r="J168" s="27">
        <f t="shared" ref="J168:K168" si="80">SUM(J167)</f>
        <v>107488.38</v>
      </c>
      <c r="K168" s="28">
        <f t="shared" si="80"/>
        <v>0</v>
      </c>
      <c r="L168" s="13">
        <f>SUM(L167)</f>
        <v>0</v>
      </c>
      <c r="M168" s="13"/>
      <c r="N168" s="13">
        <f>SUM(N167)</f>
        <v>1827302.45</v>
      </c>
      <c r="O168" s="13">
        <f>SUM(O167)</f>
        <v>0</v>
      </c>
      <c r="P168" s="27">
        <f>SUM(Q167)</f>
        <v>0</v>
      </c>
      <c r="Q168" s="28"/>
      <c r="R168" s="13">
        <f>SUM(R167)</f>
        <v>0</v>
      </c>
      <c r="S168" s="27">
        <f t="shared" ref="S168:T168" si="81">SUM(S167)</f>
        <v>0</v>
      </c>
      <c r="T168" s="28">
        <f t="shared" si="81"/>
        <v>0</v>
      </c>
      <c r="U168" s="13">
        <f>SUM(U167)</f>
        <v>3439628.04</v>
      </c>
      <c r="V168" s="13">
        <f>SUM(V167)</f>
        <v>5266930.49</v>
      </c>
      <c r="W168" s="13">
        <f>SUM(W167)</f>
        <v>0</v>
      </c>
      <c r="X168" s="13">
        <f>SUM(X167)</f>
        <v>0</v>
      </c>
      <c r="Y168" s="16"/>
      <c r="Z168" s="17"/>
      <c r="AA168" s="18"/>
      <c r="AB168" s="16"/>
    </row>
    <row r="169" spans="1:28" x14ac:dyDescent="0.25">
      <c r="A169" s="2" t="s">
        <v>153</v>
      </c>
      <c r="B169" s="2" t="s">
        <v>22</v>
      </c>
      <c r="C169" s="9" t="s">
        <v>288</v>
      </c>
      <c r="D169" s="9" t="s">
        <v>158</v>
      </c>
      <c r="E169" s="9" t="s">
        <v>159</v>
      </c>
      <c r="F169" s="3">
        <v>76824.09</v>
      </c>
      <c r="G169" s="3">
        <v>29949.48</v>
      </c>
      <c r="H169" s="3">
        <v>0</v>
      </c>
      <c r="I169" s="3">
        <v>0</v>
      </c>
      <c r="J169" s="29">
        <v>1420.44</v>
      </c>
      <c r="K169" s="30"/>
      <c r="L169" s="3">
        <v>0</v>
      </c>
      <c r="M169" s="3">
        <v>1</v>
      </c>
      <c r="N169" s="3">
        <v>31369.919999999998</v>
      </c>
      <c r="O169" s="3">
        <v>0</v>
      </c>
      <c r="P169" s="29">
        <v>0</v>
      </c>
      <c r="Q169" s="30"/>
      <c r="R169" s="3">
        <v>0</v>
      </c>
      <c r="S169" s="29">
        <v>0</v>
      </c>
      <c r="T169" s="30"/>
      <c r="U169" s="3">
        <v>45454.17</v>
      </c>
      <c r="V169" s="3">
        <v>76824.09</v>
      </c>
      <c r="W169" s="3">
        <v>0</v>
      </c>
      <c r="X169" s="3">
        <v>0</v>
      </c>
      <c r="Y169" s="4"/>
      <c r="Z169" s="43"/>
      <c r="AA169" s="44"/>
      <c r="AB169" s="4"/>
    </row>
    <row r="170" spans="1:28" x14ac:dyDescent="0.25">
      <c r="A170" s="11"/>
      <c r="B170" s="11"/>
      <c r="C170" s="12"/>
      <c r="D170" s="12"/>
      <c r="E170" s="12"/>
      <c r="F170" s="13">
        <f>SUM(F169)</f>
        <v>76824.09</v>
      </c>
      <c r="G170" s="13">
        <f>SUM(G169)</f>
        <v>29949.48</v>
      </c>
      <c r="H170" s="13">
        <f>SUM(H169)</f>
        <v>0</v>
      </c>
      <c r="I170" s="13">
        <f>SUM(I169)</f>
        <v>0</v>
      </c>
      <c r="J170" s="27">
        <f t="shared" ref="J170:K170" si="82">SUM(J169)</f>
        <v>1420.44</v>
      </c>
      <c r="K170" s="28">
        <f t="shared" si="82"/>
        <v>0</v>
      </c>
      <c r="L170" s="13">
        <f>SUM(L169)</f>
        <v>0</v>
      </c>
      <c r="M170" s="13"/>
      <c r="N170" s="13">
        <f t="shared" ref="N170:O170" si="83">SUM(N169)</f>
        <v>31369.919999999998</v>
      </c>
      <c r="O170" s="13">
        <f t="shared" si="83"/>
        <v>0</v>
      </c>
      <c r="P170" s="27">
        <f t="shared" ref="P170" si="84">SUM(P169)</f>
        <v>0</v>
      </c>
      <c r="Q170" s="28">
        <f t="shared" ref="Q170" si="85">SUM(Q169)</f>
        <v>0</v>
      </c>
      <c r="R170" s="13">
        <f>SUM(R169)</f>
        <v>0</v>
      </c>
      <c r="S170" s="27">
        <f t="shared" ref="S170:T170" si="86">SUM(S169)</f>
        <v>0</v>
      </c>
      <c r="T170" s="28">
        <f t="shared" si="86"/>
        <v>0</v>
      </c>
      <c r="U170" s="13">
        <f>SUM(U169)</f>
        <v>45454.17</v>
      </c>
      <c r="V170" s="13">
        <f>SUM(V169)</f>
        <v>76824.09</v>
      </c>
      <c r="W170" s="13">
        <f>SUM(W169)</f>
        <v>0</v>
      </c>
      <c r="X170" s="13">
        <f>SUM(X169)</f>
        <v>0</v>
      </c>
      <c r="Y170" s="16"/>
      <c r="Z170" s="17"/>
      <c r="AA170" s="18"/>
      <c r="AB170" s="16"/>
    </row>
    <row r="171" spans="1:28" x14ac:dyDescent="0.25">
      <c r="A171" s="2" t="s">
        <v>154</v>
      </c>
      <c r="B171" s="2" t="s">
        <v>22</v>
      </c>
      <c r="C171" s="9" t="s">
        <v>289</v>
      </c>
      <c r="D171" s="9" t="s">
        <v>158</v>
      </c>
      <c r="E171" s="9" t="s">
        <v>159</v>
      </c>
      <c r="F171" s="3">
        <v>280673.08</v>
      </c>
      <c r="G171" s="3">
        <v>165115.32</v>
      </c>
      <c r="H171" s="3">
        <v>0</v>
      </c>
      <c r="I171" s="3">
        <v>0</v>
      </c>
      <c r="J171" s="29">
        <v>5252.63</v>
      </c>
      <c r="K171" s="30"/>
      <c r="L171" s="3">
        <v>0</v>
      </c>
      <c r="M171" s="3">
        <v>1</v>
      </c>
      <c r="N171" s="3">
        <v>170367.95</v>
      </c>
      <c r="O171" s="3">
        <v>0</v>
      </c>
      <c r="P171" s="29">
        <v>0</v>
      </c>
      <c r="Q171" s="30"/>
      <c r="R171" s="3">
        <v>0</v>
      </c>
      <c r="S171" s="29">
        <v>0</v>
      </c>
      <c r="T171" s="30"/>
      <c r="U171" s="3">
        <v>110305.13</v>
      </c>
      <c r="V171" s="3">
        <v>280673.08</v>
      </c>
      <c r="W171" s="3">
        <v>0</v>
      </c>
      <c r="X171" s="3">
        <v>0</v>
      </c>
      <c r="Y171" s="4"/>
      <c r="Z171" s="43"/>
      <c r="AA171" s="44"/>
      <c r="AB171" s="4"/>
    </row>
    <row r="172" spans="1:28" x14ac:dyDescent="0.25">
      <c r="A172" s="11"/>
      <c r="B172" s="11"/>
      <c r="C172" s="12"/>
      <c r="D172" s="12"/>
      <c r="E172" s="12"/>
      <c r="F172" s="13">
        <f>SUM(F171)</f>
        <v>280673.08</v>
      </c>
      <c r="G172" s="13">
        <f>SUM(G171)</f>
        <v>165115.32</v>
      </c>
      <c r="H172" s="13">
        <f>SUM(H171)</f>
        <v>0</v>
      </c>
      <c r="I172" s="13">
        <f>SUM(I171)</f>
        <v>0</v>
      </c>
      <c r="J172" s="27">
        <f t="shared" ref="J172:L172" si="87">SUM(J171)</f>
        <v>5252.63</v>
      </c>
      <c r="K172" s="28">
        <f t="shared" si="87"/>
        <v>0</v>
      </c>
      <c r="L172" s="13">
        <f t="shared" si="87"/>
        <v>0</v>
      </c>
      <c r="M172" s="13"/>
      <c r="N172" s="13">
        <f t="shared" ref="N172:O172" si="88">SUM(N171)</f>
        <v>170367.95</v>
      </c>
      <c r="O172" s="13">
        <f t="shared" si="88"/>
        <v>0</v>
      </c>
      <c r="P172" s="27">
        <f t="shared" ref="P172" si="89">SUM(P171)</f>
        <v>0</v>
      </c>
      <c r="Q172" s="28">
        <f t="shared" ref="Q172" si="90">SUM(Q171)</f>
        <v>0</v>
      </c>
      <c r="R172" s="13">
        <f>SUM(R171)</f>
        <v>0</v>
      </c>
      <c r="S172" s="27">
        <f t="shared" ref="S172:T172" si="91">SUM(S171)</f>
        <v>0</v>
      </c>
      <c r="T172" s="28">
        <f t="shared" si="91"/>
        <v>0</v>
      </c>
      <c r="U172" s="13">
        <f>SUM(U171)</f>
        <v>110305.13</v>
      </c>
      <c r="V172" s="13">
        <f>SUM(V171)</f>
        <v>280673.08</v>
      </c>
      <c r="W172" s="13">
        <f>SUM(W171)</f>
        <v>0</v>
      </c>
      <c r="X172" s="13">
        <f>SUM(X171)</f>
        <v>0</v>
      </c>
      <c r="Y172" s="16"/>
      <c r="Z172" s="17"/>
      <c r="AA172" s="18"/>
      <c r="AB172" s="16"/>
    </row>
    <row r="173" spans="1:28" x14ac:dyDescent="0.25">
      <c r="A173" s="19" t="s">
        <v>155</v>
      </c>
      <c r="B173" s="19" t="s">
        <v>22</v>
      </c>
      <c r="C173" s="20" t="s">
        <v>290</v>
      </c>
      <c r="D173" s="20" t="s">
        <v>158</v>
      </c>
      <c r="E173" s="20" t="s">
        <v>159</v>
      </c>
      <c r="F173" s="3">
        <v>833692.78</v>
      </c>
      <c r="G173" s="3">
        <v>173214.4</v>
      </c>
      <c r="H173" s="3">
        <v>0</v>
      </c>
      <c r="I173" s="3">
        <v>0</v>
      </c>
      <c r="J173" s="29">
        <v>10827.51</v>
      </c>
      <c r="K173" s="30"/>
      <c r="L173" s="3">
        <v>0</v>
      </c>
      <c r="M173" s="3">
        <v>1</v>
      </c>
      <c r="N173" s="3">
        <v>184041.91</v>
      </c>
      <c r="O173" s="3">
        <v>0</v>
      </c>
      <c r="P173" s="29">
        <v>0</v>
      </c>
      <c r="Q173" s="30"/>
      <c r="R173" s="3">
        <v>0</v>
      </c>
      <c r="S173" s="29">
        <v>0</v>
      </c>
      <c r="T173" s="30"/>
      <c r="U173" s="3">
        <v>649650.87</v>
      </c>
      <c r="V173" s="3">
        <v>833692.78</v>
      </c>
      <c r="W173" s="3">
        <v>0</v>
      </c>
      <c r="X173" s="3">
        <v>0</v>
      </c>
      <c r="Y173" s="4"/>
      <c r="Z173" s="43"/>
      <c r="AA173" s="44"/>
      <c r="AB173" s="4"/>
    </row>
    <row r="174" spans="1:28" x14ac:dyDescent="0.25">
      <c r="A174" s="11"/>
      <c r="B174" s="11"/>
      <c r="C174" s="12"/>
      <c r="D174" s="12"/>
      <c r="E174" s="12"/>
      <c r="F174" s="13">
        <f>SUM(F173)</f>
        <v>833692.78</v>
      </c>
      <c r="G174" s="13">
        <f>SUM(G173)</f>
        <v>173214.4</v>
      </c>
      <c r="H174" s="13">
        <f>SUM(H173)</f>
        <v>0</v>
      </c>
      <c r="I174" s="13">
        <f>SUM(I173)</f>
        <v>0</v>
      </c>
      <c r="J174" s="27">
        <f t="shared" ref="J174:L174" si="92">SUM(J173)</f>
        <v>10827.51</v>
      </c>
      <c r="K174" s="28">
        <f t="shared" si="92"/>
        <v>0</v>
      </c>
      <c r="L174" s="13">
        <f t="shared" si="92"/>
        <v>0</v>
      </c>
      <c r="M174" s="13"/>
      <c r="N174" s="13">
        <f t="shared" ref="N174:O174" si="93">SUM(N173)</f>
        <v>184041.91</v>
      </c>
      <c r="O174" s="13">
        <f t="shared" si="93"/>
        <v>0</v>
      </c>
      <c r="P174" s="27">
        <f t="shared" ref="P174" si="94">SUM(P173)</f>
        <v>0</v>
      </c>
      <c r="Q174" s="28">
        <f t="shared" ref="Q174" si="95">SUM(Q173)</f>
        <v>0</v>
      </c>
      <c r="R174" s="13">
        <f>SUM(R173)</f>
        <v>0</v>
      </c>
      <c r="S174" s="27">
        <f t="shared" ref="S174:T174" si="96">SUM(S173)</f>
        <v>0</v>
      </c>
      <c r="T174" s="28">
        <f t="shared" si="96"/>
        <v>0</v>
      </c>
      <c r="U174" s="13">
        <f>SUM(U173)</f>
        <v>649650.87</v>
      </c>
      <c r="V174" s="13">
        <f>SUM(V173)</f>
        <v>833692.78</v>
      </c>
      <c r="W174" s="13">
        <f>SUM(W173)</f>
        <v>0</v>
      </c>
      <c r="X174" s="13">
        <f>SUM(X173)</f>
        <v>0</v>
      </c>
      <c r="Y174" s="16"/>
      <c r="Z174" s="17"/>
      <c r="AA174" s="18"/>
      <c r="AB174" s="16"/>
    </row>
    <row r="175" spans="1:28" x14ac:dyDescent="0.25">
      <c r="A175" s="47" t="s">
        <v>156</v>
      </c>
      <c r="B175" s="48"/>
      <c r="C175" s="47"/>
      <c r="D175" s="48"/>
      <c r="E175" s="21"/>
      <c r="F175" s="5">
        <v>281096536.48000002</v>
      </c>
      <c r="G175" s="5">
        <v>69512587.359999999</v>
      </c>
      <c r="H175" s="5">
        <v>0</v>
      </c>
      <c r="I175" s="5">
        <v>-44219.77</v>
      </c>
      <c r="J175" s="51">
        <v>4277090.2300000004</v>
      </c>
      <c r="K175" s="52"/>
      <c r="L175" s="5">
        <v>0</v>
      </c>
      <c r="M175" s="6"/>
      <c r="N175" s="5">
        <v>73745448.519999996</v>
      </c>
      <c r="O175" s="51">
        <v>0</v>
      </c>
      <c r="P175" s="52"/>
      <c r="Q175" s="5">
        <v>0</v>
      </c>
      <c r="R175" s="5">
        <v>0</v>
      </c>
      <c r="S175" s="51">
        <v>0</v>
      </c>
      <c r="T175" s="52"/>
      <c r="U175" s="5">
        <v>207306868.19</v>
      </c>
      <c r="V175" s="5">
        <v>281052316.70999998</v>
      </c>
      <c r="W175" s="5">
        <v>3813852.61</v>
      </c>
      <c r="X175" s="5">
        <v>0</v>
      </c>
      <c r="Y175" s="6"/>
      <c r="Z175" s="53"/>
      <c r="AA175" s="54"/>
      <c r="AB175" s="5">
        <f>AB52+AB149</f>
        <v>44229.07</v>
      </c>
    </row>
    <row r="176" spans="1:28" x14ac:dyDescent="0.25">
      <c r="C176"/>
      <c r="D176"/>
      <c r="E176"/>
      <c r="V176" s="22"/>
    </row>
    <row r="177" spans="3:14" x14ac:dyDescent="0.25">
      <c r="N177" s="22"/>
    </row>
    <row r="181" spans="3:14" x14ac:dyDescent="0.25">
      <c r="C181" s="8"/>
    </row>
    <row r="184" spans="3:14" x14ac:dyDescent="0.25">
      <c r="D184" s="7"/>
    </row>
  </sheetData>
  <mergeCells count="633">
    <mergeCell ref="Z171:AA171"/>
    <mergeCell ref="J173:K173"/>
    <mergeCell ref="P173:Q173"/>
    <mergeCell ref="S173:T173"/>
    <mergeCell ref="Z173:AA173"/>
    <mergeCell ref="A175:B175"/>
    <mergeCell ref="J175:K175"/>
    <mergeCell ref="O175:P175"/>
    <mergeCell ref="S175:T175"/>
    <mergeCell ref="Z175:AA175"/>
    <mergeCell ref="J164:K164"/>
    <mergeCell ref="S164:T164"/>
    <mergeCell ref="J166:K166"/>
    <mergeCell ref="P164:Q164"/>
    <mergeCell ref="P166:Q166"/>
    <mergeCell ref="C175:D175"/>
    <mergeCell ref="C12:C13"/>
    <mergeCell ref="D12:D13"/>
    <mergeCell ref="E12:E13"/>
    <mergeCell ref="J171:K171"/>
    <mergeCell ref="P171:Q171"/>
    <mergeCell ref="S171:T171"/>
    <mergeCell ref="J165:K165"/>
    <mergeCell ref="P165:Q165"/>
    <mergeCell ref="S165:T165"/>
    <mergeCell ref="J129:K129"/>
    <mergeCell ref="P129:Q129"/>
    <mergeCell ref="S129:T129"/>
    <mergeCell ref="J126:K126"/>
    <mergeCell ref="P126:Q126"/>
    <mergeCell ref="S126:T126"/>
    <mergeCell ref="J123:K123"/>
    <mergeCell ref="P123:Q123"/>
    <mergeCell ref="S123:T123"/>
    <mergeCell ref="Z165:AA165"/>
    <mergeCell ref="J167:K167"/>
    <mergeCell ref="Z167:AA167"/>
    <mergeCell ref="J169:K169"/>
    <mergeCell ref="P169:Q169"/>
    <mergeCell ref="S169:T169"/>
    <mergeCell ref="Z169:AA169"/>
    <mergeCell ref="P168:Q168"/>
    <mergeCell ref="Z155:AA155"/>
    <mergeCell ref="J157:K157"/>
    <mergeCell ref="P157:Q157"/>
    <mergeCell ref="S157:T157"/>
    <mergeCell ref="Z157:AA157"/>
    <mergeCell ref="J159:K159"/>
    <mergeCell ref="P159:Q159"/>
    <mergeCell ref="S159:T159"/>
    <mergeCell ref="Z159:AA159"/>
    <mergeCell ref="J161:K161"/>
    <mergeCell ref="P161:Q161"/>
    <mergeCell ref="S161:T161"/>
    <mergeCell ref="Z161:AA161"/>
    <mergeCell ref="J162:K162"/>
    <mergeCell ref="P162:Q162"/>
    <mergeCell ref="S162:T162"/>
    <mergeCell ref="Z162:AA162"/>
    <mergeCell ref="J163:K163"/>
    <mergeCell ref="P163:Q163"/>
    <mergeCell ref="S163:T163"/>
    <mergeCell ref="Z163:AA163"/>
    <mergeCell ref="Z150:AA150"/>
    <mergeCell ref="J151:K151"/>
    <mergeCell ref="P151:Q151"/>
    <mergeCell ref="S151:T151"/>
    <mergeCell ref="Z151:AA151"/>
    <mergeCell ref="J153:K153"/>
    <mergeCell ref="P153:Q153"/>
    <mergeCell ref="S153:T153"/>
    <mergeCell ref="Z153:AA153"/>
    <mergeCell ref="J152:K152"/>
    <mergeCell ref="S152:T152"/>
    <mergeCell ref="P152:Q152"/>
    <mergeCell ref="P154:Q154"/>
    <mergeCell ref="P156:Q156"/>
    <mergeCell ref="P158:Q158"/>
    <mergeCell ref="P160:Q160"/>
    <mergeCell ref="J155:K155"/>
    <mergeCell ref="P155:Q155"/>
    <mergeCell ref="S155:T155"/>
    <mergeCell ref="Z146:AA146"/>
    <mergeCell ref="J147:K147"/>
    <mergeCell ref="P147:Q147"/>
    <mergeCell ref="S147:T147"/>
    <mergeCell ref="Z147:AA147"/>
    <mergeCell ref="J148:K148"/>
    <mergeCell ref="P148:Q148"/>
    <mergeCell ref="S148:T148"/>
    <mergeCell ref="Z148:AA148"/>
    <mergeCell ref="Z141:AA141"/>
    <mergeCell ref="J143:K143"/>
    <mergeCell ref="P143:Q143"/>
    <mergeCell ref="S143:T143"/>
    <mergeCell ref="Z143:AA143"/>
    <mergeCell ref="J144:K144"/>
    <mergeCell ref="P144:Q144"/>
    <mergeCell ref="S144:T144"/>
    <mergeCell ref="Z144:AA144"/>
    <mergeCell ref="Z135:AA135"/>
    <mergeCell ref="J137:K137"/>
    <mergeCell ref="P137:Q137"/>
    <mergeCell ref="S137:T137"/>
    <mergeCell ref="Z137:AA137"/>
    <mergeCell ref="J139:K139"/>
    <mergeCell ref="P139:Q139"/>
    <mergeCell ref="S139:T139"/>
    <mergeCell ref="Z139:AA139"/>
    <mergeCell ref="Z129:AA129"/>
    <mergeCell ref="J131:K131"/>
    <mergeCell ref="P131:Q131"/>
    <mergeCell ref="S131:T131"/>
    <mergeCell ref="Z131:AA131"/>
    <mergeCell ref="J133:K133"/>
    <mergeCell ref="P133:Q133"/>
    <mergeCell ref="S133:T133"/>
    <mergeCell ref="Z133:AA133"/>
    <mergeCell ref="Z126:AA126"/>
    <mergeCell ref="J127:K127"/>
    <mergeCell ref="P127:Q127"/>
    <mergeCell ref="S127:T127"/>
    <mergeCell ref="Z127:AA127"/>
    <mergeCell ref="J128:K128"/>
    <mergeCell ref="P128:Q128"/>
    <mergeCell ref="S128:T128"/>
    <mergeCell ref="Z128:AA128"/>
    <mergeCell ref="Z123:AA123"/>
    <mergeCell ref="J124:K124"/>
    <mergeCell ref="P124:Q124"/>
    <mergeCell ref="S124:T124"/>
    <mergeCell ref="Z124:AA124"/>
    <mergeCell ref="J125:K125"/>
    <mergeCell ref="P125:Q125"/>
    <mergeCell ref="S125:T125"/>
    <mergeCell ref="Z125:AA125"/>
    <mergeCell ref="J120:K120"/>
    <mergeCell ref="P120:Q120"/>
    <mergeCell ref="S120:T120"/>
    <mergeCell ref="Z120:AA120"/>
    <mergeCell ref="J121:K121"/>
    <mergeCell ref="P121:Q121"/>
    <mergeCell ref="S121:T121"/>
    <mergeCell ref="Z121:AA121"/>
    <mergeCell ref="J122:K122"/>
    <mergeCell ref="P122:Q122"/>
    <mergeCell ref="S122:T122"/>
    <mergeCell ref="Z122:AA122"/>
    <mergeCell ref="J117:K117"/>
    <mergeCell ref="P117:Q117"/>
    <mergeCell ref="S117:T117"/>
    <mergeCell ref="Z117:AA117"/>
    <mergeCell ref="J118:K118"/>
    <mergeCell ref="P118:Q118"/>
    <mergeCell ref="S118:T118"/>
    <mergeCell ref="Z118:AA118"/>
    <mergeCell ref="J119:K119"/>
    <mergeCell ref="P119:Q119"/>
    <mergeCell ref="S119:T119"/>
    <mergeCell ref="Z119:AA119"/>
    <mergeCell ref="J114:K114"/>
    <mergeCell ref="P114:Q114"/>
    <mergeCell ref="S114:T114"/>
    <mergeCell ref="Z114:AA114"/>
    <mergeCell ref="J115:K115"/>
    <mergeCell ref="P115:Q115"/>
    <mergeCell ref="S115:T115"/>
    <mergeCell ref="Z115:AA115"/>
    <mergeCell ref="J116:K116"/>
    <mergeCell ref="P116:Q116"/>
    <mergeCell ref="S116:T116"/>
    <mergeCell ref="Z116:AA116"/>
    <mergeCell ref="J111:K111"/>
    <mergeCell ref="P111:Q111"/>
    <mergeCell ref="S111:T111"/>
    <mergeCell ref="Z111:AA111"/>
    <mergeCell ref="J112:K112"/>
    <mergeCell ref="P112:Q112"/>
    <mergeCell ref="S112:T112"/>
    <mergeCell ref="Z112:AA112"/>
    <mergeCell ref="J113:K113"/>
    <mergeCell ref="P113:Q113"/>
    <mergeCell ref="S113:T113"/>
    <mergeCell ref="Z113:AA113"/>
    <mergeCell ref="J108:K108"/>
    <mergeCell ref="P108:Q108"/>
    <mergeCell ref="S108:T108"/>
    <mergeCell ref="Z108:AA108"/>
    <mergeCell ref="J109:K109"/>
    <mergeCell ref="P109:Q109"/>
    <mergeCell ref="S109:T109"/>
    <mergeCell ref="Z109:AA109"/>
    <mergeCell ref="J110:K110"/>
    <mergeCell ref="P110:Q110"/>
    <mergeCell ref="S110:T110"/>
    <mergeCell ref="Z110:AA110"/>
    <mergeCell ref="J105:K105"/>
    <mergeCell ref="P105:Q105"/>
    <mergeCell ref="S105:T105"/>
    <mergeCell ref="Z105:AA105"/>
    <mergeCell ref="J106:K106"/>
    <mergeCell ref="P106:Q106"/>
    <mergeCell ref="S106:T106"/>
    <mergeCell ref="Z106:AA106"/>
    <mergeCell ref="J107:K107"/>
    <mergeCell ref="P107:Q107"/>
    <mergeCell ref="S107:T107"/>
    <mergeCell ref="Z107:AA107"/>
    <mergeCell ref="J102:K102"/>
    <mergeCell ref="P102:Q102"/>
    <mergeCell ref="S102:T102"/>
    <mergeCell ref="Z102:AA102"/>
    <mergeCell ref="J103:K103"/>
    <mergeCell ref="P103:Q103"/>
    <mergeCell ref="S103:T103"/>
    <mergeCell ref="Z103:AA103"/>
    <mergeCell ref="J104:K104"/>
    <mergeCell ref="P104:Q104"/>
    <mergeCell ref="S104:T104"/>
    <mergeCell ref="Z104:AA104"/>
    <mergeCell ref="J99:K99"/>
    <mergeCell ref="P99:Q99"/>
    <mergeCell ref="S99:T99"/>
    <mergeCell ref="Z99:AA99"/>
    <mergeCell ref="J100:K100"/>
    <mergeCell ref="P100:Q100"/>
    <mergeCell ref="S100:T100"/>
    <mergeCell ref="Z100:AA100"/>
    <mergeCell ref="J101:K101"/>
    <mergeCell ref="P101:Q101"/>
    <mergeCell ref="S101:T101"/>
    <mergeCell ref="Z101:AA101"/>
    <mergeCell ref="J95:K95"/>
    <mergeCell ref="P95:Q95"/>
    <mergeCell ref="S95:T95"/>
    <mergeCell ref="Z95:AA95"/>
    <mergeCell ref="J96:K96"/>
    <mergeCell ref="P96:Q96"/>
    <mergeCell ref="S96:T96"/>
    <mergeCell ref="Z96:AA96"/>
    <mergeCell ref="J97:K97"/>
    <mergeCell ref="P97:Q97"/>
    <mergeCell ref="S97:T97"/>
    <mergeCell ref="Z97:AA97"/>
    <mergeCell ref="J92:K92"/>
    <mergeCell ref="P92:Q92"/>
    <mergeCell ref="S92:T92"/>
    <mergeCell ref="Z92:AA92"/>
    <mergeCell ref="J93:K93"/>
    <mergeCell ref="P93:Q93"/>
    <mergeCell ref="S93:T93"/>
    <mergeCell ref="Z93:AA93"/>
    <mergeCell ref="J94:K94"/>
    <mergeCell ref="P94:Q94"/>
    <mergeCell ref="S94:T94"/>
    <mergeCell ref="Z94:AA94"/>
    <mergeCell ref="J88:K88"/>
    <mergeCell ref="P88:Q88"/>
    <mergeCell ref="S88:T88"/>
    <mergeCell ref="Z88:AA88"/>
    <mergeCell ref="J89:K89"/>
    <mergeCell ref="P89:Q89"/>
    <mergeCell ref="S89:T89"/>
    <mergeCell ref="Z89:AA89"/>
    <mergeCell ref="J90:K90"/>
    <mergeCell ref="P90:Q90"/>
    <mergeCell ref="S90:T90"/>
    <mergeCell ref="Z90:AA90"/>
    <mergeCell ref="J85:K85"/>
    <mergeCell ref="P85:Q85"/>
    <mergeCell ref="S85:T85"/>
    <mergeCell ref="Z85:AA85"/>
    <mergeCell ref="J86:K86"/>
    <mergeCell ref="P86:Q86"/>
    <mergeCell ref="S86:T86"/>
    <mergeCell ref="Z86:AA86"/>
    <mergeCell ref="J87:K87"/>
    <mergeCell ref="P87:Q87"/>
    <mergeCell ref="S87:T87"/>
    <mergeCell ref="Z87:AA87"/>
    <mergeCell ref="P82:Q82"/>
    <mergeCell ref="S82:T82"/>
    <mergeCell ref="Z82:AA82"/>
    <mergeCell ref="J83:K83"/>
    <mergeCell ref="P83:Q83"/>
    <mergeCell ref="S83:T83"/>
    <mergeCell ref="Z83:AA83"/>
    <mergeCell ref="J84:K84"/>
    <mergeCell ref="P84:Q84"/>
    <mergeCell ref="S84:T84"/>
    <mergeCell ref="Z84:AA84"/>
    <mergeCell ref="Z79:AA79"/>
    <mergeCell ref="J80:K80"/>
    <mergeCell ref="P80:Q80"/>
    <mergeCell ref="S80:T80"/>
    <mergeCell ref="Z80:AA80"/>
    <mergeCell ref="J81:K81"/>
    <mergeCell ref="P81:Q81"/>
    <mergeCell ref="S81:T81"/>
    <mergeCell ref="Z81:AA81"/>
    <mergeCell ref="Z76:AA76"/>
    <mergeCell ref="J77:K77"/>
    <mergeCell ref="P77:Q77"/>
    <mergeCell ref="S77:T77"/>
    <mergeCell ref="Z77:AA77"/>
    <mergeCell ref="J78:K78"/>
    <mergeCell ref="P78:Q78"/>
    <mergeCell ref="S78:T78"/>
    <mergeCell ref="Z78:AA78"/>
    <mergeCell ref="Z73:AA73"/>
    <mergeCell ref="J74:K74"/>
    <mergeCell ref="P74:Q74"/>
    <mergeCell ref="S74:T74"/>
    <mergeCell ref="Z74:AA74"/>
    <mergeCell ref="J75:K75"/>
    <mergeCell ref="P75:Q75"/>
    <mergeCell ref="S75:T75"/>
    <mergeCell ref="Z75:AA75"/>
    <mergeCell ref="Z70:AA70"/>
    <mergeCell ref="J71:K71"/>
    <mergeCell ref="P71:Q71"/>
    <mergeCell ref="S71:T71"/>
    <mergeCell ref="Z71:AA71"/>
    <mergeCell ref="J72:K72"/>
    <mergeCell ref="P72:Q72"/>
    <mergeCell ref="S72:T72"/>
    <mergeCell ref="Z72:AA72"/>
    <mergeCell ref="J66:K66"/>
    <mergeCell ref="P66:Q66"/>
    <mergeCell ref="S66:T66"/>
    <mergeCell ref="Z66:AA66"/>
    <mergeCell ref="J67:K67"/>
    <mergeCell ref="P67:Q67"/>
    <mergeCell ref="S67:T67"/>
    <mergeCell ref="Z67:AA67"/>
    <mergeCell ref="J69:K69"/>
    <mergeCell ref="P69:Q69"/>
    <mergeCell ref="S69:T69"/>
    <mergeCell ref="Z69:AA69"/>
    <mergeCell ref="J68:K68"/>
    <mergeCell ref="J62:K62"/>
    <mergeCell ref="P62:Q62"/>
    <mergeCell ref="S62:T62"/>
    <mergeCell ref="Z62:AA62"/>
    <mergeCell ref="J63:K63"/>
    <mergeCell ref="P63:Q63"/>
    <mergeCell ref="S63:T63"/>
    <mergeCell ref="Z63:AA63"/>
    <mergeCell ref="J64:K64"/>
    <mergeCell ref="P64:Q64"/>
    <mergeCell ref="S64:T64"/>
    <mergeCell ref="Z64:AA64"/>
    <mergeCell ref="S59:T59"/>
    <mergeCell ref="Z59:AA59"/>
    <mergeCell ref="J60:K60"/>
    <mergeCell ref="P60:Q60"/>
    <mergeCell ref="S60:T60"/>
    <mergeCell ref="Z60:AA60"/>
    <mergeCell ref="J61:K61"/>
    <mergeCell ref="P61:Q61"/>
    <mergeCell ref="S61:T61"/>
    <mergeCell ref="Z61:AA61"/>
    <mergeCell ref="Z55:AA55"/>
    <mergeCell ref="J56:K56"/>
    <mergeCell ref="P56:Q56"/>
    <mergeCell ref="S56:T56"/>
    <mergeCell ref="Z56:AA56"/>
    <mergeCell ref="J57:K57"/>
    <mergeCell ref="P57:Q57"/>
    <mergeCell ref="S57:T57"/>
    <mergeCell ref="Z57:AA57"/>
    <mergeCell ref="Z51:AA51"/>
    <mergeCell ref="J53:K53"/>
    <mergeCell ref="P53:Q53"/>
    <mergeCell ref="S53:T53"/>
    <mergeCell ref="Z53:AA53"/>
    <mergeCell ref="J54:K54"/>
    <mergeCell ref="P54:Q54"/>
    <mergeCell ref="S54:T54"/>
    <mergeCell ref="Z54:AA54"/>
    <mergeCell ref="Z47:AA47"/>
    <mergeCell ref="J48:K48"/>
    <mergeCell ref="P48:Q48"/>
    <mergeCell ref="S48:T48"/>
    <mergeCell ref="Z48:AA48"/>
    <mergeCell ref="J49:K49"/>
    <mergeCell ref="P49:Q49"/>
    <mergeCell ref="S49:T49"/>
    <mergeCell ref="Z49:AA49"/>
    <mergeCell ref="Z44:AA44"/>
    <mergeCell ref="J45:K45"/>
    <mergeCell ref="P45:Q45"/>
    <mergeCell ref="S45:T45"/>
    <mergeCell ref="Z45:AA45"/>
    <mergeCell ref="J46:K46"/>
    <mergeCell ref="P46:Q46"/>
    <mergeCell ref="S46:T46"/>
    <mergeCell ref="Z46:AA46"/>
    <mergeCell ref="J39:K39"/>
    <mergeCell ref="P39:Q39"/>
    <mergeCell ref="S39:T39"/>
    <mergeCell ref="Z39:AA39"/>
    <mergeCell ref="J41:K41"/>
    <mergeCell ref="P41:Q41"/>
    <mergeCell ref="S41:T41"/>
    <mergeCell ref="Z41:AA41"/>
    <mergeCell ref="J42:K42"/>
    <mergeCell ref="P42:Q42"/>
    <mergeCell ref="S42:T42"/>
    <mergeCell ref="Z42:AA42"/>
    <mergeCell ref="J40:K40"/>
    <mergeCell ref="S40:T40"/>
    <mergeCell ref="J36:K36"/>
    <mergeCell ref="P36:Q36"/>
    <mergeCell ref="S36:T36"/>
    <mergeCell ref="Z36:AA36"/>
    <mergeCell ref="J37:K37"/>
    <mergeCell ref="P37:Q37"/>
    <mergeCell ref="S37:T37"/>
    <mergeCell ref="Z37:AA37"/>
    <mergeCell ref="J38:K38"/>
    <mergeCell ref="P38:Q38"/>
    <mergeCell ref="S38:T38"/>
    <mergeCell ref="Z38:AA38"/>
    <mergeCell ref="J33:K33"/>
    <mergeCell ref="P33:Q33"/>
    <mergeCell ref="S33:T33"/>
    <mergeCell ref="Z33:AA33"/>
    <mergeCell ref="J34:K34"/>
    <mergeCell ref="P34:Q34"/>
    <mergeCell ref="S34:T34"/>
    <mergeCell ref="Z34:AA34"/>
    <mergeCell ref="J35:K35"/>
    <mergeCell ref="P35:Q35"/>
    <mergeCell ref="S35:T35"/>
    <mergeCell ref="Z35:AA35"/>
    <mergeCell ref="J30:K30"/>
    <mergeCell ref="P30:Q30"/>
    <mergeCell ref="S30:T30"/>
    <mergeCell ref="Z30:AA30"/>
    <mergeCell ref="J31:K31"/>
    <mergeCell ref="P31:Q31"/>
    <mergeCell ref="S31:T31"/>
    <mergeCell ref="Z31:AA31"/>
    <mergeCell ref="J32:K32"/>
    <mergeCell ref="P32:Q32"/>
    <mergeCell ref="S32:T32"/>
    <mergeCell ref="Z32:AA32"/>
    <mergeCell ref="J27:K27"/>
    <mergeCell ref="P27:Q27"/>
    <mergeCell ref="S27:T27"/>
    <mergeCell ref="Z27:AA27"/>
    <mergeCell ref="J29:K29"/>
    <mergeCell ref="P29:Q29"/>
    <mergeCell ref="S29:T29"/>
    <mergeCell ref="Z29:AA29"/>
    <mergeCell ref="J28:K28"/>
    <mergeCell ref="S28:T28"/>
    <mergeCell ref="J23:K23"/>
    <mergeCell ref="P23:Q23"/>
    <mergeCell ref="S23:T23"/>
    <mergeCell ref="Z23:AA23"/>
    <mergeCell ref="J25:K25"/>
    <mergeCell ref="P25:Q25"/>
    <mergeCell ref="S25:T25"/>
    <mergeCell ref="Z25:AA25"/>
    <mergeCell ref="J26:K26"/>
    <mergeCell ref="P26:Q26"/>
    <mergeCell ref="S26:T26"/>
    <mergeCell ref="Z26:AA26"/>
    <mergeCell ref="J19:K19"/>
    <mergeCell ref="P19:Q19"/>
    <mergeCell ref="S19:T19"/>
    <mergeCell ref="Z19:AA19"/>
    <mergeCell ref="J21:K21"/>
    <mergeCell ref="P21:Q21"/>
    <mergeCell ref="S21:T21"/>
    <mergeCell ref="Z21:AA21"/>
    <mergeCell ref="J22:K22"/>
    <mergeCell ref="P22:Q22"/>
    <mergeCell ref="S22:T22"/>
    <mergeCell ref="Z22:AA22"/>
    <mergeCell ref="J15:K15"/>
    <mergeCell ref="P15:Q15"/>
    <mergeCell ref="S15:T15"/>
    <mergeCell ref="Z15:AA15"/>
    <mergeCell ref="J16:K16"/>
    <mergeCell ref="P16:Q16"/>
    <mergeCell ref="S16:T16"/>
    <mergeCell ref="Z16:AA16"/>
    <mergeCell ref="J18:K18"/>
    <mergeCell ref="P18:Q18"/>
    <mergeCell ref="S18:T18"/>
    <mergeCell ref="Z18:AA18"/>
    <mergeCell ref="S12:T13"/>
    <mergeCell ref="U12:U13"/>
    <mergeCell ref="V12:V13"/>
    <mergeCell ref="W12:W13"/>
    <mergeCell ref="X12:X13"/>
    <mergeCell ref="Y12:Y13"/>
    <mergeCell ref="Z12:AA13"/>
    <mergeCell ref="J14:K14"/>
    <mergeCell ref="P14:Q14"/>
    <mergeCell ref="S14:T14"/>
    <mergeCell ref="Z14:AA14"/>
    <mergeCell ref="A1:AB1"/>
    <mergeCell ref="A2:AB2"/>
    <mergeCell ref="A7:AB7"/>
    <mergeCell ref="J17:K17"/>
    <mergeCell ref="J20:K20"/>
    <mergeCell ref="S17:T17"/>
    <mergeCell ref="S20:T20"/>
    <mergeCell ref="J24:K24"/>
    <mergeCell ref="S24:T24"/>
    <mergeCell ref="A10:AB10"/>
    <mergeCell ref="A11:AB11"/>
    <mergeCell ref="A12:A13"/>
    <mergeCell ref="B12:B13"/>
    <mergeCell ref="F12:F13"/>
    <mergeCell ref="G12:G13"/>
    <mergeCell ref="H12:H13"/>
    <mergeCell ref="I12:I13"/>
    <mergeCell ref="J12:K13"/>
    <mergeCell ref="L12:L13"/>
    <mergeCell ref="M12:M13"/>
    <mergeCell ref="N12:N13"/>
    <mergeCell ref="O12:O13"/>
    <mergeCell ref="P12:Q13"/>
    <mergeCell ref="R12:R13"/>
    <mergeCell ref="J43:K43"/>
    <mergeCell ref="S43:T43"/>
    <mergeCell ref="J50:K50"/>
    <mergeCell ref="S50:T50"/>
    <mergeCell ref="J52:K52"/>
    <mergeCell ref="S52:T52"/>
    <mergeCell ref="J58:K58"/>
    <mergeCell ref="S58:T58"/>
    <mergeCell ref="J65:K65"/>
    <mergeCell ref="S65:T65"/>
    <mergeCell ref="J44:K44"/>
    <mergeCell ref="P44:Q44"/>
    <mergeCell ref="S44:T44"/>
    <mergeCell ref="J47:K47"/>
    <mergeCell ref="P47:Q47"/>
    <mergeCell ref="S47:T47"/>
    <mergeCell ref="J51:K51"/>
    <mergeCell ref="P51:Q51"/>
    <mergeCell ref="S51:T51"/>
    <mergeCell ref="J55:K55"/>
    <mergeCell ref="P55:Q55"/>
    <mergeCell ref="S55:T55"/>
    <mergeCell ref="J59:K59"/>
    <mergeCell ref="P59:Q59"/>
    <mergeCell ref="J91:K91"/>
    <mergeCell ref="S68:T68"/>
    <mergeCell ref="S91:T91"/>
    <mergeCell ref="J98:K98"/>
    <mergeCell ref="S98:T98"/>
    <mergeCell ref="J130:K130"/>
    <mergeCell ref="S130:T130"/>
    <mergeCell ref="J132:K132"/>
    <mergeCell ref="S132:T132"/>
    <mergeCell ref="P130:Q130"/>
    <mergeCell ref="P132:Q132"/>
    <mergeCell ref="J70:K70"/>
    <mergeCell ref="P70:Q70"/>
    <mergeCell ref="S70:T70"/>
    <mergeCell ref="J73:K73"/>
    <mergeCell ref="P73:Q73"/>
    <mergeCell ref="S73:T73"/>
    <mergeCell ref="J76:K76"/>
    <mergeCell ref="P76:Q76"/>
    <mergeCell ref="S76:T76"/>
    <mergeCell ref="J79:K79"/>
    <mergeCell ref="P79:Q79"/>
    <mergeCell ref="S79:T79"/>
    <mergeCell ref="J82:K82"/>
    <mergeCell ref="J134:K134"/>
    <mergeCell ref="S134:T134"/>
    <mergeCell ref="J136:K136"/>
    <mergeCell ref="S136:T136"/>
    <mergeCell ref="J138:K138"/>
    <mergeCell ref="S138:T138"/>
    <mergeCell ref="J140:K140"/>
    <mergeCell ref="S140:T140"/>
    <mergeCell ref="J142:K142"/>
    <mergeCell ref="S142:T142"/>
    <mergeCell ref="P134:Q134"/>
    <mergeCell ref="P136:Q136"/>
    <mergeCell ref="P138:Q138"/>
    <mergeCell ref="P140:Q140"/>
    <mergeCell ref="P142:Q142"/>
    <mergeCell ref="J135:K135"/>
    <mergeCell ref="P135:Q135"/>
    <mergeCell ref="S135:T135"/>
    <mergeCell ref="J141:K141"/>
    <mergeCell ref="P141:Q141"/>
    <mergeCell ref="S141:T141"/>
    <mergeCell ref="J145:K145"/>
    <mergeCell ref="S145:T145"/>
    <mergeCell ref="J149:K149"/>
    <mergeCell ref="S149:T149"/>
    <mergeCell ref="P145:Q145"/>
    <mergeCell ref="J146:K146"/>
    <mergeCell ref="P146:Q146"/>
    <mergeCell ref="S146:T146"/>
    <mergeCell ref="J150:K150"/>
    <mergeCell ref="P150:Q150"/>
    <mergeCell ref="S150:T150"/>
    <mergeCell ref="AB12:AB13"/>
    <mergeCell ref="A8:AB8"/>
    <mergeCell ref="P170:Q170"/>
    <mergeCell ref="P172:Q172"/>
    <mergeCell ref="P174:Q174"/>
    <mergeCell ref="S166:T166"/>
    <mergeCell ref="J168:K168"/>
    <mergeCell ref="S168:T168"/>
    <mergeCell ref="J170:K170"/>
    <mergeCell ref="S170:T170"/>
    <mergeCell ref="J172:K172"/>
    <mergeCell ref="S172:T172"/>
    <mergeCell ref="J174:K174"/>
    <mergeCell ref="S174:T174"/>
    <mergeCell ref="P167:Q167"/>
    <mergeCell ref="S167:T167"/>
    <mergeCell ref="J154:K154"/>
    <mergeCell ref="S154:T154"/>
    <mergeCell ref="J156:K156"/>
    <mergeCell ref="S156:T156"/>
    <mergeCell ref="J158:K158"/>
    <mergeCell ref="S158:T158"/>
    <mergeCell ref="J160:K160"/>
    <mergeCell ref="S160:T160"/>
  </mergeCells>
  <pageMargins left="0.7" right="0.7" top="0.75" bottom="0.6" header="0.3" footer="0.3"/>
  <pageSetup paperSize="9" scale="37" fitToHeight="0" orientation="landscape" r:id="rId1"/>
  <ignoredErrors>
    <ignoredError sqref="V9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Sheet1</vt:lpstr>
      <vt:lpstr>page\x2dtotal</vt:lpstr>
      <vt:lpstr>page\x2dtotal\x2dmaster0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2024-05-29T10:38:00Z</dcterms:created>
  <dcterms:modified xsi:type="dcterms:W3CDTF">2024-06-14T10:58:53Z</dcterms:modified>
</cp:coreProperties>
</file>