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4\CUENTA GENERAL\CONTRATACIÓN_2024\"/>
    </mc:Choice>
  </mc:AlternateContent>
  <xr:revisionPtr revIDLastSave="0" documentId="8_{997994B2-80EE-44CA-BC0D-3C28FA3C5DE3}" xr6:coauthVersionLast="36" xr6:coauthVersionMax="36" xr10:uidLastSave="{00000000-0000-0000-0000-000000000000}"/>
  <bookViews>
    <workbookView xWindow="0" yWindow="0" windowWidth="28800" windowHeight="12420" xr2:uid="{12B77F0F-9DCE-4748-8691-492BB6CEEC02}"/>
  </bookViews>
  <sheets>
    <sheet name="TIPOS CONTRATOS TOTAL UPM 2024" sheetId="1" r:id="rId1"/>
  </sheets>
  <externalReferences>
    <externalReference r:id="rId2"/>
  </externalReferences>
  <definedNames>
    <definedName name="_xlnm.Print_Area" localSheetId="0">'TIPOS CONTRATOS TOTAL UPM 2024'!$A$1:$L$65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F46" i="1"/>
  <c r="E46" i="1" l="1"/>
  <c r="D46" i="1"/>
  <c r="C46" i="1"/>
  <c r="B46" i="1"/>
  <c r="C35" i="1"/>
  <c r="B35" i="1"/>
  <c r="D6" i="1"/>
  <c r="E5" i="1" s="1"/>
  <c r="B6" i="1"/>
  <c r="C5" i="1" s="1"/>
  <c r="E3" i="1"/>
  <c r="C4" i="1" l="1"/>
  <c r="E4" i="1"/>
  <c r="E6" i="1"/>
  <c r="C3" i="1"/>
  <c r="C6" i="1" s="1"/>
</calcChain>
</file>

<file path=xl/sharedStrings.xml><?xml version="1.0" encoding="utf-8"?>
<sst xmlns="http://schemas.openxmlformats.org/spreadsheetml/2006/main" count="28" uniqueCount="21">
  <si>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</si>
  <si>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</si>
  <si>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</si>
  <si>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</si>
  <si>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</si>
  <si>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</si>
  <si>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</si>
  <si>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</si>
  <si>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Contratos</t>
  </si>
  <si>
    <t>Número formalizado/ adjudicado</t>
  </si>
  <si>
    <t xml:space="preserve">Abiertos/ NSP Formalizados </t>
  </si>
  <si>
    <t>Contratos basados en AM (Adjudicación directa)</t>
  </si>
  <si>
    <t>Menores  (Adjudicación directa)</t>
  </si>
  <si>
    <t>Privados (Adjudicación directa)</t>
  </si>
  <si>
    <t>Total general</t>
  </si>
  <si>
    <t>Evolución</t>
  </si>
  <si>
    <t>% 2020-2021</t>
  </si>
  <si>
    <t>% 2021-2022</t>
  </si>
  <si>
    <t>% 2022-2023</t>
  </si>
  <si>
    <t>ESTADÍSTICAS POR TIPO DE CONTRATO 2024</t>
  </si>
  <si>
    <t>%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</si>
</sst>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Calibri"/>
      <family val="2"/>
    </font>
    <font>
      <sz val="11"/>
      <name val="Aptos Narrow"/>
      <family val="2"/>
      <scheme val="minor"/>
    </font>
    <font>
      <b/>
      <sz val="12"/>
      <name val="Calibri"/>
      <family val="2"/>
    </font>
    <font>
      <b/>
      <sz val="11.5"/>
      <color theme="1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1.5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/>
    <xf numFmtId="10" fontId="0" fillId="0" borderId="1" xfId="0" applyNumberFormat="1" applyBorder="1"/>
    <xf numFmtId="0" fontId="4" fillId="0" borderId="1" xfId="0" applyFont="1" applyBorder="1"/>
    <xf numFmtId="4" fontId="0" fillId="0" borderId="0" xfId="0" applyNumberFormat="1"/>
    <xf numFmtId="0" fontId="5" fillId="0" borderId="1" xfId="0" applyFont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4" fontId="0" fillId="0" borderId="5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AF-4A33-8D4B-1E263D6323DE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AF-4A33-8D4B-1E263D6323D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AF-4A33-8D4B-1E263D6323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'TIPOS CONTRATOS TOTAL UPM 2024'!$A$3:$A$5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CONTRATOS TOTAL UPM 2024'!$B$3:$B$5</c:f>
              <c:numCache>
                <c:formatCode>#,##0.00</c:formatCode>
                <c:ptCount val="3"/>
                <c:pt idx="0">
                  <c:v>23565278.443999931</c:v>
                </c:pt>
                <c:pt idx="1">
                  <c:v>24110067.140000008</c:v>
                </c:pt>
                <c:pt idx="2">
                  <c:v>4493856.3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AF-4A33-8D4B-1E263D63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7202800"/>
        <c:axId val="477207896"/>
      </c:barChart>
      <c:catAx>
        <c:axId val="47720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7896"/>
        <c:crosses val="autoZero"/>
        <c:auto val="1"/>
        <c:lblAlgn val="ctr"/>
        <c:lblOffset val="100"/>
        <c:noMultiLvlLbl val="0"/>
      </c:catAx>
      <c:valAx>
        <c:axId val="477207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D-44AF-A883-4739458AE33E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D-44AF-A883-4739458AE33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D-44AF-A883-4739458AE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'TIPOS CONTRATOS TOTAL UPM 2024'!$A$3:$A$5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CONTRATOS TOTAL UPM 2024'!$E$3:$E$5</c:f>
              <c:numCache>
                <c:formatCode>0.00%</c:formatCode>
                <c:ptCount val="3"/>
                <c:pt idx="0">
                  <c:v>0.87839705204974661</c:v>
                </c:pt>
                <c:pt idx="1">
                  <c:v>8.2604022723783199E-2</c:v>
                </c:pt>
                <c:pt idx="2">
                  <c:v>3.8998925226470138E-2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CD-44AF-A883-4739458A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año y tipo de contrato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'[1]2.1TIPOS DE CONTRATOS_TOTAL UPM'!$A$42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'[1]2.1TIPOS DE CONTRATOS_TOTAL UPM'!$B$42:$F$42</c:f>
              <c:numCache>
                <c:formatCode>#,##0.00</c:formatCode>
                <c:ptCount val="5"/>
                <c:pt idx="0">
                  <c:v>24678071.449999981</c:v>
                </c:pt>
                <c:pt idx="1">
                  <c:v>30338135.174000092</c:v>
                </c:pt>
                <c:pt idx="2">
                  <c:v>36459005.470000006</c:v>
                </c:pt>
                <c:pt idx="3">
                  <c:v>20920257.255399998</c:v>
                </c:pt>
                <c:pt idx="4">
                  <c:v>23565278.443999931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5-4680-AFF4-B34E5C6F5F9E}"/>
            </c:ext>
          </c:extLst>
        </c:ser>
        <c:ser>
          <c:idx val="2"/>
          <c:order val="2"/>
          <c:tx>
            <c:strRef>
              <c:f>'[1]2.1TIPOS DE CONTRATOS_TOTAL UPM'!$A$43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A86ED4"/>
            </a:solidFill>
            <a:ln>
              <a:noFill/>
            </a:ln>
            <a:effectLst/>
          </c:spPr>
          <c:invertIfNegative val="0"/>
          <c:cat>
            <c:numRef>
              <c:f>'[1]2.1TIPOS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'[1]2.1TIPOS DE CONTRATOS_TOTAL UPM'!$B$43:$F$43</c:f>
              <c:numCache>
                <c:formatCode>#,##0.00</c:formatCode>
                <c:ptCount val="5"/>
                <c:pt idx="0">
                  <c:v>13052032.469999999</c:v>
                </c:pt>
                <c:pt idx="1">
                  <c:v>11891193.78999999</c:v>
                </c:pt>
                <c:pt idx="2">
                  <c:v>28405112.430826444</c:v>
                </c:pt>
                <c:pt idx="3">
                  <c:v>11677718.660999998</c:v>
                </c:pt>
                <c:pt idx="4">
                  <c:v>24110067.140000008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5-4680-AFF4-B34E5C6F5F9E}"/>
            </c:ext>
          </c:extLst>
        </c:ser>
        <c:ser>
          <c:idx val="3"/>
          <c:order val="3"/>
          <c:tx>
            <c:strRef>
              <c:f>'[1]2.1TIPOS DE CONTRATOS_TOTAL UPM'!$A$44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'[1]2.1TIPOS DE CONTRATOS_TOTAL UPM'!$B$41:$F$41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'[1]2.1TIPOS DE CONTRATOS_TOTAL UPM'!$B$44:$F$44</c:f>
              <c:numCache>
                <c:formatCode>#,##0.00</c:formatCode>
                <c:ptCount val="5"/>
                <c:pt idx="0">
                  <c:v>3837926.0700000003</c:v>
                </c:pt>
                <c:pt idx="1">
                  <c:v>5728014.1000000024</c:v>
                </c:pt>
                <c:pt idx="2">
                  <c:v>5653635.5300000003</c:v>
                </c:pt>
                <c:pt idx="3">
                  <c:v>6353096.5199999996</c:v>
                </c:pt>
                <c:pt idx="4">
                  <c:v>4493856.3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5-4680-AFF4-B34E5C6F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202408"/>
        <c:axId val="477205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'[1]2.1TIPOS DE CONTRATOS_TOTAL UPM'!$A$41</c15:sqref>
                        </c15:formulaRef>
                      </c:ext>
                    </c:extLst>
                    <c:strCache>
                      <c:ptCount val="1"/>
                      <c:pt idx="0">
                        <c:v>Tipo de Contrato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'[1]2.1TIPOS DE CONTRATOS_TOTAL UPM'!$B$41:$F$41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'[1]2.1TIPOS DE CONTRATOS_TOTAL UPM'!$B$41:$F$41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A5-4680-AFF4-B34E5C6F5F9E}"/>
                  </c:ext>
                </c:extLst>
              </c15:ser>
            </c15:filteredBarSeries>
          </c:ext>
        </c:extLst>
      </c:barChart>
      <c:catAx>
        <c:axId val="47720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5544"/>
        <c:crosses val="autoZero"/>
        <c:auto val="1"/>
        <c:lblAlgn val="ctr"/>
        <c:lblOffset val="100"/>
        <c:noMultiLvlLbl val="0"/>
      </c:catAx>
      <c:valAx>
        <c:axId val="47720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57150</xdr:rowOff>
    </xdr:from>
    <xdr:to>
      <xdr:col>5</xdr:col>
      <xdr:colOff>409575</xdr:colOff>
      <xdr:row>23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E194E1-8C9D-4FC7-BC32-15ECD3AF4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7</xdr:row>
      <xdr:rowOff>146050</xdr:rowOff>
    </xdr:from>
    <xdr:to>
      <xdr:col>12</xdr:col>
      <xdr:colOff>25400</xdr:colOff>
      <xdr:row>23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B5703C-E284-4464-92D9-24C5B3427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142874</xdr:colOff>
      <xdr:row>49</xdr:row>
      <xdr:rowOff>95250</xdr:rowOff>
    </xdr:from>
    <xdr:to>
      <xdr:col>6</xdr:col>
      <xdr:colOff>285749</xdr:colOff>
      <xdr:row>65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713524-009F-41E3-B65A-A035C400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DATOS%20PARA%20MEMORIA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Vice ab_NSP_bas AGE"/>
      <sheetName val="Privados "/>
      <sheetName val="Privados totales"/>
      <sheetName val="1.1 totales ab_NSP_bas AGE"/>
      <sheetName val="1.2 abiertos ord_em_urg"/>
      <sheetName val="1.3. Ab OBRAS"/>
      <sheetName val="1.4. Ab SUMINISTROS"/>
      <sheetName val="1.5 Ab SERVICIOS"/>
      <sheetName val="RESUMEN_2.1"/>
      <sheetName val="2.1TIPOS DE CONTRATOS_TOTAL UP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1">
          <cell r="A41" t="str">
            <v>Tipo de Contrato</v>
          </cell>
          <cell r="B41">
            <v>2020</v>
          </cell>
          <cell r="C41">
            <v>2021</v>
          </cell>
          <cell r="D41">
            <v>2022</v>
          </cell>
          <cell r="E41">
            <v>2023</v>
          </cell>
          <cell r="F41">
            <v>2024</v>
          </cell>
        </row>
        <row r="42">
          <cell r="A42" t="str">
            <v>Suministros</v>
          </cell>
          <cell r="B42">
            <v>24678071.449999981</v>
          </cell>
          <cell r="C42">
            <v>30338135.174000092</v>
          </cell>
          <cell r="D42">
            <v>36459005.470000006</v>
          </cell>
          <cell r="E42">
            <v>20920257.255399998</v>
          </cell>
          <cell r="F42">
            <v>23565278.443999931</v>
          </cell>
        </row>
        <row r="43">
          <cell r="A43" t="str">
            <v>Servicios</v>
          </cell>
          <cell r="B43">
            <v>13052032.469999999</v>
          </cell>
          <cell r="C43">
            <v>11891193.78999999</v>
          </cell>
          <cell r="D43">
            <v>28405112.430826444</v>
          </cell>
          <cell r="E43">
            <v>11677718.660999998</v>
          </cell>
          <cell r="F43">
            <v>24110067.140000008</v>
          </cell>
        </row>
        <row r="44">
          <cell r="A44" t="str">
            <v>Obras</v>
          </cell>
          <cell r="B44">
            <v>3837926.0700000003</v>
          </cell>
          <cell r="C44">
            <v>5728014.1000000024</v>
          </cell>
          <cell r="D44">
            <v>5653635.5300000003</v>
          </cell>
          <cell r="E44">
            <v>6353096.5199999996</v>
          </cell>
          <cell r="F44">
            <v>4493856.3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19E9-06E3-4441-85CC-DA8B582A7A93}">
  <dimension ref="A1:P53"/>
  <sheetViews>
    <sheetView tabSelected="1" zoomScaleNormal="100" workbookViewId="0">
      <selection activeCell="D37" sqref="D37"/>
    </sheetView>
  </sheetViews>
  <sheetFormatPr baseColWidth="10" defaultRowHeight="14.25"/>
  <cols>
    <col min="1" max="1" width="26.375" bestFit="1" customWidth="1"/>
    <col min="2" max="2" width="16.25" bestFit="1" customWidth="1"/>
    <col min="3" max="3" width="17.125" customWidth="1"/>
    <col min="4" max="4" width="20.875" customWidth="1"/>
    <col min="5" max="5" width="18.125" customWidth="1"/>
    <col min="6" max="6" width="14.125" bestFit="1" customWidth="1"/>
    <col min="9" max="10" width="12.75" bestFit="1" customWidth="1"/>
    <col min="12" max="12" width="16.25" bestFit="1" customWidth="1"/>
    <col min="14" max="14" width="12.75" bestFit="1" customWidth="1"/>
    <col min="15" max="15" width="11.625" bestFit="1" customWidth="1"/>
    <col min="16" max="16" width="12.75" bestFit="1" customWidth="1"/>
    <col min="20" max="20" width="12.75" bestFit="1" customWidth="1"/>
  </cols>
  <sheetData>
    <row r="1" spans="1:16">
      <c r="A1" t="s">
        <v>19</v>
      </c>
    </row>
    <row r="2" spans="1:16" ht="15">
      <c r="A2" s="1" t="s">
        <v>0</v>
      </c>
      <c r="B2" s="1" t="s">
        <v>1</v>
      </c>
      <c r="C2" s="2" t="s">
        <v>2</v>
      </c>
      <c r="D2" s="1" t="s">
        <v>3</v>
      </c>
      <c r="E2" s="2" t="s">
        <v>2</v>
      </c>
    </row>
    <row r="3" spans="1:16" ht="15.75">
      <c r="A3" s="3" t="s">
        <v>4</v>
      </c>
      <c r="B3" s="4">
        <v>23565278.443999931</v>
      </c>
      <c r="C3" s="5">
        <f>(B3/$B$6)</f>
        <v>0.45170862487791474</v>
      </c>
      <c r="D3" s="6">
        <v>5721</v>
      </c>
      <c r="E3" s="5">
        <f>(D3/$D$6)</f>
        <v>0.87839705204974661</v>
      </c>
      <c r="I3" s="7"/>
    </row>
    <row r="4" spans="1:16" ht="15.75">
      <c r="A4" s="3" t="s">
        <v>5</v>
      </c>
      <c r="B4" s="4">
        <v>24110067.140000008</v>
      </c>
      <c r="C4" s="5">
        <f t="shared" ref="C4:C5" si="0">(B4/$B$6)</f>
        <v>0.46215135116710421</v>
      </c>
      <c r="D4" s="6">
        <v>538</v>
      </c>
      <c r="E4" s="5">
        <f t="shared" ref="E4:E6" si="1">(D4/$D$6)</f>
        <v>8.2604022723783199E-2</v>
      </c>
      <c r="I4" s="7"/>
      <c r="P4" s="7"/>
    </row>
    <row r="5" spans="1:16" ht="15.75">
      <c r="A5" s="3" t="s">
        <v>6</v>
      </c>
      <c r="B5" s="4">
        <v>4493856.3</v>
      </c>
      <c r="C5" s="5">
        <f t="shared" si="0"/>
        <v>8.6140023954981104E-2</v>
      </c>
      <c r="D5" s="6">
        <v>254</v>
      </c>
      <c r="E5" s="5">
        <f t="shared" si="1"/>
        <v>3.8998925226470138E-2</v>
      </c>
      <c r="I5" s="7"/>
      <c r="P5" s="7"/>
    </row>
    <row r="6" spans="1:16" ht="15.75">
      <c r="A6" s="8" t="s">
        <v>7</v>
      </c>
      <c r="B6" s="9">
        <f>SUM(B3:B5)</f>
        <v>52169201.883999936</v>
      </c>
      <c r="C6" s="10">
        <f>SUM(C3:C5)</f>
        <v>1</v>
      </c>
      <c r="D6" s="11">
        <f>SUM(D3:D5)</f>
        <v>6513</v>
      </c>
      <c r="E6" s="10">
        <f t="shared" si="1"/>
        <v>1</v>
      </c>
      <c r="F6" s="7"/>
      <c r="G6" s="7"/>
      <c r="I6" s="7"/>
      <c r="P6" s="7"/>
    </row>
    <row r="7" spans="1:16">
      <c r="P7" s="7"/>
    </row>
    <row r="8" spans="1:16">
      <c r="P8" s="7"/>
    </row>
    <row r="9" spans="1:16">
      <c r="P9" s="7"/>
    </row>
    <row r="10" spans="1:16">
      <c r="A10" s="12"/>
    </row>
    <row r="11" spans="1:16" ht="15.75">
      <c r="A11" s="13"/>
    </row>
    <row r="12" spans="1:16" ht="15.75">
      <c r="A12" s="13"/>
    </row>
    <row r="13" spans="1:16" ht="15.75">
      <c r="A13" s="13"/>
    </row>
    <row r="14" spans="1:16" ht="15.75">
      <c r="A14" s="13"/>
    </row>
    <row r="29" spans="1:7" ht="15" thickBot="1"/>
    <row r="30" spans="1:7" ht="45.75" thickBot="1">
      <c r="A30" s="14" t="s">
        <v>8</v>
      </c>
      <c r="B30" s="15" t="s">
        <v>1</v>
      </c>
      <c r="C30" s="16" t="s">
        <v>9</v>
      </c>
      <c r="E30" s="17"/>
      <c r="F30" s="17"/>
      <c r="G30" s="18"/>
    </row>
    <row r="31" spans="1:7" ht="15" thickBot="1">
      <c r="A31" s="19" t="s">
        <v>10</v>
      </c>
      <c r="B31" s="20">
        <v>35113941.270000003</v>
      </c>
      <c r="C31" s="21">
        <v>259</v>
      </c>
      <c r="E31" s="22"/>
      <c r="F31" s="23"/>
      <c r="G31" s="24"/>
    </row>
    <row r="32" spans="1:7" ht="15" thickBot="1">
      <c r="A32" s="19" t="s">
        <v>11</v>
      </c>
      <c r="B32" s="25">
        <v>5701925.3240000233</v>
      </c>
      <c r="C32" s="26">
        <v>5243</v>
      </c>
      <c r="E32" s="22"/>
      <c r="F32" s="27"/>
      <c r="G32" s="28"/>
    </row>
    <row r="33" spans="1:12" ht="15" thickBot="1">
      <c r="A33" s="19" t="s">
        <v>12</v>
      </c>
      <c r="B33" s="25">
        <v>11007113.189999996</v>
      </c>
      <c r="C33" s="26">
        <v>977</v>
      </c>
      <c r="E33" s="22"/>
      <c r="F33" s="27"/>
      <c r="G33" s="28"/>
    </row>
    <row r="34" spans="1:12" ht="15" thickBot="1">
      <c r="A34" s="19" t="s">
        <v>13</v>
      </c>
      <c r="B34" s="29">
        <v>346222.1</v>
      </c>
      <c r="C34" s="26">
        <v>34</v>
      </c>
      <c r="E34" s="22"/>
      <c r="F34" s="30"/>
      <c r="G34" s="28"/>
    </row>
    <row r="35" spans="1:12" ht="15.75" thickBot="1">
      <c r="A35" s="31" t="s">
        <v>14</v>
      </c>
      <c r="B35" s="32">
        <f>SUM(B31:B34)</f>
        <v>52169201.884000026</v>
      </c>
      <c r="C35" s="33">
        <f>SUM(C31:C34)</f>
        <v>6513</v>
      </c>
      <c r="E35" s="17"/>
      <c r="F35" s="34"/>
      <c r="G35" s="35"/>
    </row>
    <row r="36" spans="1:12">
      <c r="L36" s="7"/>
    </row>
    <row r="37" spans="1:12">
      <c r="L37" s="7"/>
    </row>
    <row r="38" spans="1:12">
      <c r="L38" s="7"/>
    </row>
    <row r="39" spans="1:12">
      <c r="L39" s="7"/>
    </row>
    <row r="41" spans="1:12">
      <c r="A41" t="s">
        <v>15</v>
      </c>
    </row>
    <row r="42" spans="1:12" ht="15">
      <c r="A42" s="36" t="s">
        <v>0</v>
      </c>
      <c r="B42" s="36">
        <v>2020</v>
      </c>
      <c r="C42" s="36">
        <v>2021</v>
      </c>
      <c r="D42" s="36">
        <v>2022</v>
      </c>
      <c r="E42" s="36">
        <v>2023</v>
      </c>
      <c r="F42" s="36">
        <v>2024</v>
      </c>
      <c r="G42" s="36" t="s">
        <v>16</v>
      </c>
      <c r="H42" s="36" t="s">
        <v>17</v>
      </c>
      <c r="I42" s="36" t="s">
        <v>18</v>
      </c>
      <c r="J42" s="36" t="s">
        <v>20</v>
      </c>
    </row>
    <row r="43" spans="1:12" ht="15.75">
      <c r="A43" s="3" t="s">
        <v>4</v>
      </c>
      <c r="B43" s="4">
        <v>24678071.449999981</v>
      </c>
      <c r="C43" s="4">
        <v>30338135.174000092</v>
      </c>
      <c r="D43" s="4">
        <v>36459005.470000006</v>
      </c>
      <c r="E43" s="4">
        <v>20920257.255399998</v>
      </c>
      <c r="F43" s="4">
        <v>23565278.443999931</v>
      </c>
      <c r="G43" s="5">
        <f t="shared" ref="G43:J46" si="2">(C43-B43)/B43</f>
        <v>0.22935599872412704</v>
      </c>
      <c r="H43" s="5">
        <f t="shared" si="2"/>
        <v>0.20175499452733422</v>
      </c>
      <c r="I43" s="5">
        <f t="shared" si="2"/>
        <v>-0.42619780803911228</v>
      </c>
      <c r="J43" s="5">
        <f t="shared" si="2"/>
        <v>0.12643349249049948</v>
      </c>
    </row>
    <row r="44" spans="1:12" ht="15.75">
      <c r="A44" s="3" t="s">
        <v>5</v>
      </c>
      <c r="B44" s="4">
        <v>13052032.469999999</v>
      </c>
      <c r="C44" s="4">
        <v>11891193.78999999</v>
      </c>
      <c r="D44" s="4">
        <v>28405112.430826444</v>
      </c>
      <c r="E44" s="4">
        <v>11677718.660999998</v>
      </c>
      <c r="F44" s="4">
        <v>24110067.140000008</v>
      </c>
      <c r="G44" s="5">
        <f t="shared" si="2"/>
        <v>-8.89393037190329E-2</v>
      </c>
      <c r="H44" s="5">
        <f t="shared" si="2"/>
        <v>1.3887519564868238</v>
      </c>
      <c r="I44" s="5">
        <f t="shared" si="2"/>
        <v>-0.58888672982942192</v>
      </c>
      <c r="J44" s="5">
        <f t="shared" si="2"/>
        <v>1.0646213391422286</v>
      </c>
    </row>
    <row r="45" spans="1:12" ht="15.75">
      <c r="A45" s="3" t="s">
        <v>6</v>
      </c>
      <c r="B45" s="4">
        <v>3837926.0700000003</v>
      </c>
      <c r="C45" s="4">
        <v>5728014.1000000024</v>
      </c>
      <c r="D45" s="4">
        <v>5653635.5300000003</v>
      </c>
      <c r="E45" s="4">
        <v>6353096.5199999996</v>
      </c>
      <c r="F45" s="4">
        <v>4493856.3</v>
      </c>
      <c r="G45" s="5">
        <f t="shared" si="2"/>
        <v>0.49247640405955029</v>
      </c>
      <c r="H45" s="5">
        <f t="shared" si="2"/>
        <v>-1.2985053580786774E-2</v>
      </c>
      <c r="I45" s="5">
        <f t="shared" si="2"/>
        <v>0.12371879762825802</v>
      </c>
      <c r="J45" s="5">
        <f t="shared" si="2"/>
        <v>-0.29265102680983662</v>
      </c>
    </row>
    <row r="46" spans="1:12" ht="15.75">
      <c r="A46" s="8" t="s">
        <v>7</v>
      </c>
      <c r="B46" s="9">
        <f t="shared" ref="B46:C46" si="3">SUM(B43:B45)</f>
        <v>41568029.98999998</v>
      </c>
      <c r="C46" s="9">
        <f t="shared" si="3"/>
        <v>47957343.064000085</v>
      </c>
      <c r="D46" s="9">
        <f>SUM(D43:D45)</f>
        <v>70517753.430826455</v>
      </c>
      <c r="E46" s="9">
        <f>SUM(E43:E45)</f>
        <v>38951072.436399996</v>
      </c>
      <c r="F46" s="9">
        <f>SUM(F43:F45)</f>
        <v>52169201.883999936</v>
      </c>
      <c r="G46" s="10">
        <f t="shared" si="2"/>
        <v>0.15370738222468522</v>
      </c>
      <c r="H46" s="10">
        <f t="shared" si="2"/>
        <v>0.47042661093044763</v>
      </c>
      <c r="I46" s="10">
        <f t="shared" si="2"/>
        <v>-0.44764161446792849</v>
      </c>
      <c r="J46" s="10">
        <f t="shared" si="2"/>
        <v>0.33935213129709679</v>
      </c>
    </row>
    <row r="50" spans="2:5">
      <c r="B50" s="7"/>
    </row>
    <row r="51" spans="2:5">
      <c r="B51" s="7"/>
    </row>
    <row r="52" spans="2:5">
      <c r="B52" s="7"/>
    </row>
    <row r="53" spans="2:5">
      <c r="B53" s="7"/>
      <c r="C53" s="37"/>
      <c r="E53" s="37"/>
    </row>
  </sheetData>
  <pageMargins left="0.70866141732283472" right="0.70866141732283472" top="1.3385826771653544" bottom="0.74803149606299213" header="0.31496062992125984" footer="0.31496062992125984"/>
  <pageSetup paperSize="9" scale="64" orientation="landscape" horizontalDpi="1200" verticalDpi="1200" r:id="rId1"/>
  <headerFooter>
    <oddHeader>&amp;L&amp;G&amp;RESTADISTICAS POR TIPO DE CONTRATO 2023</oddHeader>
    <oddFooter>&amp;L&amp;D</oddFooter>
  </headerFooter>
  <rowBreaks count="1" manualBreakCount="1">
    <brk id="38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TIPOS CONTRATOS TOTAL UPM 2024</vt:lpstr>
      <vt:lpstr>'TIPOS CONTRATOS TOTAL UPM 2024'!Área_de_impresión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rosaisabel.gomez@upm.es</dc:creator>
  <cp:lastModifiedBy>MARIA ESTHER ALONSO CASADO</cp:lastModifiedBy>
  <cp:lastPrinted>2024-03-06T12:44:59Z</cp:lastPrinted>
  <dcterms:created xsi:type="dcterms:W3CDTF">2024-03-04T09:03:57Z</dcterms:created>
  <dcterms:modified xsi:type="dcterms:W3CDTF">2025-03-21T09:30:14Z</dcterms:modified>
</cp:coreProperties>
</file>