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4654C391-E982-43C9-98E9-1BE073B5D236}" xr6:coauthVersionLast="47" xr6:coauthVersionMax="47" xr10:uidLastSave="{00000000-0000-0000-0000-000000000000}"/>
  <bookViews>
    <workbookView xWindow="-28920" yWindow="1245" windowWidth="29040" windowHeight="15720" xr2:uid="{00000000-000D-0000-FFFF-FFFF00000000}"/>
  </bookViews>
  <sheets>
    <sheet name="CUADRO" sheetId="4" r:id="rId1"/>
  </sheets>
  <definedNames>
    <definedName name="_xlnm.Print_Area" localSheetId="0">CUADRO!$A$1:$J$8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" l="1"/>
  <c r="J6" i="4"/>
  <c r="J5" i="4"/>
  <c r="J4" i="4"/>
  <c r="F8" i="4" l="1"/>
  <c r="F5" i="4"/>
  <c r="I7" i="4"/>
  <c r="I6" i="4"/>
  <c r="I5" i="4"/>
  <c r="I4" i="4"/>
  <c r="E8" i="4"/>
  <c r="D8" i="4"/>
  <c r="H7" i="4"/>
  <c r="H6" i="4"/>
  <c r="H5" i="4"/>
  <c r="H4" i="4"/>
  <c r="J8" i="4" l="1"/>
  <c r="I8" i="4"/>
  <c r="G4" i="4"/>
  <c r="G5" i="4" l="1"/>
  <c r="G7" i="4"/>
  <c r="G6" i="4"/>
  <c r="C8" i="4"/>
  <c r="H8" i="4" s="1"/>
  <c r="G8" i="4" l="1"/>
</calcChain>
</file>

<file path=xl/sharedStrings.xml><?xml version="1.0" encoding="utf-8"?>
<sst xmlns="http://schemas.openxmlformats.org/spreadsheetml/2006/main" count="11" uniqueCount="11">
  <si>
    <t>INVERSIONES EN INFRAESTRUCTURAS</t>
  </si>
  <si>
    <t>INVERSION ASOCIADA AL FUNCIONAMIENTO DE LOS SERVICIOS</t>
  </si>
  <si>
    <t>TRANSFERENCIAS DE CAPITAL</t>
  </si>
  <si>
    <t>CONCEPTO</t>
  </si>
  <si>
    <t>TOTAL</t>
  </si>
  <si>
    <t>GASTOS EN INVERSIONES DE CARACTER INMATERIAL</t>
  </si>
  <si>
    <t>% ∆ 2021/2020</t>
  </si>
  <si>
    <t>% ∆ 2022/2021</t>
  </si>
  <si>
    <t>% ∆ 2023/2022</t>
  </si>
  <si>
    <t>Evolución de los gastos de capital, ejercicios 2020 a 2024</t>
  </si>
  <si>
    <t>% ∆ 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</si>
</sst>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3" tint="0.39997558519241921"/>
        <bgColor theme="8"/>
      </patternFill>
    </fill>
    <fill>
      <patternFill patternType="solid">
        <fgColor theme="3" tint="0.39997558519241921"/>
        <bgColor indexed="65"/>
      </patternFill>
    </fill>
    <fill>
      <patternFill patternType="solid">
        <fgColor theme="3" tint="0.39997558519241921"/>
        <bgColor theme="8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medium">
        <color theme="0"/>
      </right>
      <top style="thin">
        <color rgb="FF959595"/>
      </top>
      <bottom style="medium">
        <color theme="0"/>
      </bottom>
      <diagonal/>
    </border>
    <border>
      <left style="thin">
        <color rgb="FF959595"/>
      </left>
      <right style="medium">
        <color theme="0"/>
      </right>
      <top style="medium">
        <color theme="0"/>
      </top>
      <bottom style="thin">
        <color rgb="FF959595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4" fillId="8" borderId="0" xfId="0" applyFont="1" applyFill="1"/>
    <xf numFmtId="0" fontId="3" fillId="8" borderId="0" xfId="2" applyFont="1" applyFill="1" applyAlignment="1">
      <alignment horizontal="center" vertical="center"/>
    </xf>
    <xf numFmtId="0" fontId="1" fillId="0" borderId="0" xfId="0" applyFont="1"/>
    <xf numFmtId="0" fontId="5" fillId="4" borderId="4" xfId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39" fontId="7" fillId="3" borderId="1" xfId="0" applyNumberFormat="1" applyFont="1" applyFill="1" applyBorder="1" applyAlignment="1">
      <alignment horizontal="right" vertical="center" wrapText="1"/>
    </xf>
    <xf numFmtId="0" fontId="5" fillId="6" borderId="5" xfId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right" vertical="center" wrapText="1"/>
    </xf>
    <xf numFmtId="10" fontId="6" fillId="7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top" wrapText="1"/>
    </xf>
    <xf numFmtId="4" fontId="8" fillId="3" borderId="1" xfId="0" applyNumberFormat="1" applyFont="1" applyFill="1" applyBorder="1" applyAlignment="1">
      <alignment horizontal="right" vertical="center" wrapText="1"/>
    </xf>
    <xf numFmtId="39" fontId="8" fillId="3" borderId="1" xfId="0" applyNumberFormat="1" applyFont="1" applyFill="1" applyBorder="1" applyAlignment="1">
      <alignment horizontal="right" vertical="center" wrapText="1"/>
    </xf>
    <xf numFmtId="10" fontId="8" fillId="0" borderId="3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center" vertical="top" wrapText="1"/>
    </xf>
    <xf numFmtId="0" fontId="3" fillId="8" borderId="0" xfId="2" applyFont="1" applyFill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Cuadro 59_ y grafico 31 Evolucion Gastos Tractosucesivo 04-08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18"/>
  <sheetViews>
    <sheetView showGridLines="0" tabSelected="1" zoomScale="140" zoomScaleNormal="140" workbookViewId="0">
      <selection activeCell="A3" sqref="A3:J8"/>
    </sheetView>
  </sheetViews>
  <sheetFormatPr baseColWidth="10" defaultColWidth="9.140625" defaultRowHeight="15" x14ac:dyDescent="0.25"/>
  <cols>
    <col min="1" max="1" width="30.28515625" style="3" customWidth="1"/>
    <col min="2" max="3" width="10.5703125" style="3" customWidth="1"/>
    <col min="4" max="4" width="10.7109375" style="3" customWidth="1"/>
    <col min="5" max="6" width="10.85546875" style="3" customWidth="1"/>
    <col min="7" max="7" width="8.7109375" style="3" customWidth="1"/>
    <col min="8" max="8" width="8.85546875" style="3" customWidth="1"/>
    <col min="9" max="10" width="8.28515625" style="3" customWidth="1"/>
    <col min="11" max="11" width="12.7109375" style="3" bestFit="1" customWidth="1"/>
    <col min="12" max="16384" width="9.140625" style="3"/>
  </cols>
  <sheetData>
    <row r="1" spans="1:11" ht="15.75" x14ac:dyDescent="0.25">
      <c r="A1" s="20" t="s">
        <v>9</v>
      </c>
      <c r="B1" s="20"/>
      <c r="C1" s="20"/>
      <c r="D1" s="20"/>
      <c r="E1" s="2"/>
      <c r="F1" s="2"/>
    </row>
    <row r="2" spans="1:11" ht="11.25" customHeight="1" x14ac:dyDescent="0.25">
      <c r="A2" s="1"/>
      <c r="B2" s="1"/>
      <c r="C2" s="1"/>
      <c r="D2" s="1"/>
      <c r="E2" s="1"/>
      <c r="F2" s="1"/>
    </row>
    <row r="3" spans="1:11" s="7" customFormat="1" ht="24.95" customHeight="1" thickBot="1" x14ac:dyDescent="0.3">
      <c r="A3" s="4" t="s">
        <v>3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6" t="s">
        <v>6</v>
      </c>
      <c r="H3" s="6" t="s">
        <v>7</v>
      </c>
      <c r="I3" s="6" t="s">
        <v>8</v>
      </c>
      <c r="J3" s="6" t="s">
        <v>10</v>
      </c>
    </row>
    <row r="4" spans="1:11" s="7" customFormat="1" ht="24.95" customHeight="1" x14ac:dyDescent="0.25">
      <c r="A4" s="8" t="s">
        <v>0</v>
      </c>
      <c r="B4" s="9">
        <v>346966.87</v>
      </c>
      <c r="C4" s="16">
        <v>265439.73</v>
      </c>
      <c r="D4" s="16">
        <v>405735.44999999995</v>
      </c>
      <c r="E4" s="16">
        <v>11545.95</v>
      </c>
      <c r="F4" s="16">
        <v>248558.04</v>
      </c>
      <c r="G4" s="18">
        <f>(C4/B4)-1</f>
        <v>-0.2349709642306772</v>
      </c>
      <c r="H4" s="18">
        <f>(D4/C4)-1</f>
        <v>0.52854077270196131</v>
      </c>
      <c r="I4" s="18">
        <f>(E4/D4)-1</f>
        <v>-0.97154315700045435</v>
      </c>
      <c r="J4" s="18">
        <f>(F4/E4)-1</f>
        <v>20.527725306276228</v>
      </c>
    </row>
    <row r="5" spans="1:11" s="7" customFormat="1" ht="24.95" customHeight="1" x14ac:dyDescent="0.25">
      <c r="A5" s="8" t="s">
        <v>1</v>
      </c>
      <c r="B5" s="9">
        <v>12046687.35</v>
      </c>
      <c r="C5" s="16">
        <v>19054112.890000001</v>
      </c>
      <c r="D5" s="16">
        <v>15535206.869999999</v>
      </c>
      <c r="E5" s="16">
        <v>9822059.0999999996</v>
      </c>
      <c r="F5" s="16">
        <f>6464152.95+4629810.18</f>
        <v>11093963.129999999</v>
      </c>
      <c r="G5" s="18">
        <f>(C5/B5)-1</f>
        <v>0.58168900183169447</v>
      </c>
      <c r="H5" s="18">
        <f>(D5/C5)-1</f>
        <v>-0.18467960383748949</v>
      </c>
      <c r="I5" s="18">
        <f>(E5/D5)-1</f>
        <v>-0.36775485629564708</v>
      </c>
      <c r="J5" s="18">
        <f>(F5/E5)-1</f>
        <v>0.129494642319959</v>
      </c>
    </row>
    <row r="6" spans="1:11" s="7" customFormat="1" ht="24.95" customHeight="1" x14ac:dyDescent="0.25">
      <c r="A6" s="8" t="s">
        <v>5</v>
      </c>
      <c r="B6" s="11">
        <v>47056975.850000001</v>
      </c>
      <c r="C6" s="17">
        <v>54191408.840000004</v>
      </c>
      <c r="D6" s="17">
        <v>63809406.990000002</v>
      </c>
      <c r="E6" s="17">
        <v>72218295.920000002</v>
      </c>
      <c r="F6" s="17">
        <v>79050004.159999996</v>
      </c>
      <c r="G6" s="18">
        <f>(C6/B6)-1</f>
        <v>0.15161265383355493</v>
      </c>
      <c r="H6" s="18">
        <f>(D6/C6)-1</f>
        <v>0.17748197280489819</v>
      </c>
      <c r="I6" s="18">
        <f>(E6/D6)-1</f>
        <v>0.13178133643081513</v>
      </c>
      <c r="J6" s="18">
        <f>(F6/E6)-1</f>
        <v>9.4598026067630236E-2</v>
      </c>
    </row>
    <row r="7" spans="1:11" s="7" customFormat="1" ht="24.95" customHeight="1" thickBot="1" x14ac:dyDescent="0.3">
      <c r="A7" s="8" t="s">
        <v>2</v>
      </c>
      <c r="B7" s="9">
        <v>352360.4</v>
      </c>
      <c r="C7" s="16">
        <v>233149.74</v>
      </c>
      <c r="D7" s="16">
        <v>42621.06</v>
      </c>
      <c r="E7" s="16">
        <v>207578.23999999999</v>
      </c>
      <c r="F7" s="16">
        <v>203465.19</v>
      </c>
      <c r="G7" s="18">
        <f>(C7/B7)-1</f>
        <v>-0.33832025392183696</v>
      </c>
      <c r="H7" s="18">
        <f>(D7/C7)-1</f>
        <v>-0.81719447767773623</v>
      </c>
      <c r="I7" s="18">
        <f>(E7/D7)-1</f>
        <v>3.8703209164671177</v>
      </c>
      <c r="J7" s="18">
        <f>(F7/E7)-1</f>
        <v>-1.9814456467113217E-2</v>
      </c>
    </row>
    <row r="8" spans="1:11" s="7" customFormat="1" ht="24.95" customHeight="1" x14ac:dyDescent="0.25">
      <c r="A8" s="12" t="s">
        <v>4</v>
      </c>
      <c r="B8" s="13">
        <v>59802990.469999999</v>
      </c>
      <c r="C8" s="13">
        <f>SUM(C4:C7)</f>
        <v>73744111.200000003</v>
      </c>
      <c r="D8" s="13">
        <f>SUM(D4:D7)</f>
        <v>79792970.370000005</v>
      </c>
      <c r="E8" s="13">
        <f>SUM(E4:E7)</f>
        <v>82259479.209999993</v>
      </c>
      <c r="F8" s="13">
        <f>SUM(F4:F7)</f>
        <v>90595990.519999996</v>
      </c>
      <c r="G8" s="14">
        <f>(C8/B8)-1</f>
        <v>0.23311745149255581</v>
      </c>
      <c r="H8" s="14">
        <f>(D8/C8)-1</f>
        <v>8.2024978965371309E-2</v>
      </c>
      <c r="I8" s="14">
        <f>(E8/D8)-1</f>
        <v>3.0911355080062597E-2</v>
      </c>
      <c r="J8" s="14">
        <f>(F8/E8)-1</f>
        <v>0.10134408082888235</v>
      </c>
    </row>
    <row r="9" spans="1:11" x14ac:dyDescent="0.25">
      <c r="A9" s="19"/>
      <c r="B9" s="15"/>
      <c r="C9" s="15"/>
      <c r="D9" s="15"/>
      <c r="E9" s="15"/>
      <c r="F9" s="15"/>
    </row>
    <row r="11" spans="1:11" x14ac:dyDescent="0.25">
      <c r="C11" s="10"/>
      <c r="D11" s="10"/>
      <c r="E11" s="10"/>
      <c r="F11" s="10"/>
    </row>
    <row r="13" spans="1:11" x14ac:dyDescent="0.25">
      <c r="K13" s="10"/>
    </row>
    <row r="14" spans="1:11" x14ac:dyDescent="0.25">
      <c r="B14" s="10"/>
      <c r="C14" s="10"/>
      <c r="D14" s="10"/>
      <c r="E14" s="10"/>
      <c r="F14" s="10"/>
    </row>
    <row r="16" spans="1:11" x14ac:dyDescent="0.25">
      <c r="B16" s="10"/>
      <c r="C16" s="10"/>
      <c r="D16" s="10"/>
      <c r="E16" s="10"/>
      <c r="F16" s="10"/>
    </row>
    <row r="18" spans="2:6" x14ac:dyDescent="0.25">
      <c r="B18" s="10"/>
      <c r="C18" s="10"/>
      <c r="D18" s="10"/>
      <c r="E18" s="10"/>
      <c r="F18" s="10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8 D8:E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2019-07-02T20:28:07Z</cp:lastPrinted>
  <dcterms:created xsi:type="dcterms:W3CDTF">2017-08-18T08:47:13Z</dcterms:created>
  <dcterms:modified xsi:type="dcterms:W3CDTF">2025-05-25T08:24:30Z</dcterms:modified>
</cp:coreProperties>
</file>