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2E5B5223-56BF-4D09-A838-06176DE3655F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Estado de ejecución" sheetId="1" state="hidden" r:id="rId1"/>
    <sheet name="CUADRO " sheetId="2" r:id="rId2"/>
    <sheet name="DATOS GRAFICO " sheetId="3" state="hidden" r:id="rId3"/>
    <sheet name="GRÁFIC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4" i="2"/>
  <c r="AA11" i="1"/>
  <c r="U64" i="1"/>
  <c r="J64" i="1"/>
  <c r="I14" i="3"/>
  <c r="G14" i="3"/>
  <c r="F14" i="3"/>
  <c r="E14" i="3"/>
  <c r="D14" i="3"/>
  <c r="C14" i="3"/>
  <c r="B14" i="3"/>
  <c r="C3" i="2" l="1"/>
  <c r="V53" i="1"/>
  <c r="K53" i="1"/>
  <c r="Q27" i="1"/>
  <c r="Q39" i="1"/>
  <c r="K14" i="1" l="1"/>
  <c r="K17" i="1"/>
  <c r="K16" i="1"/>
  <c r="C10" i="2"/>
  <c r="C5" i="2"/>
  <c r="C11" i="2" s="1"/>
  <c r="C6" i="2"/>
  <c r="C9" i="2"/>
  <c r="C7" i="2"/>
  <c r="C8" i="2"/>
  <c r="V14" i="1"/>
  <c r="V15" i="1"/>
  <c r="V16" i="1"/>
  <c r="V17" i="1"/>
  <c r="K27" i="1"/>
  <c r="K28" i="1"/>
  <c r="K52" i="1"/>
  <c r="K15" i="1"/>
  <c r="V27" i="1"/>
  <c r="V28" i="1"/>
  <c r="V52" i="1"/>
  <c r="V64" i="1" l="1"/>
  <c r="K64" i="1"/>
</calcChain>
</file>

<file path=xl/sharedStrings.xml><?xml version="1.0" encoding="utf-8"?>
<sst xmlns="http://schemas.openxmlformats.org/spreadsheetml/2006/main" count="126" uniqueCount="90">
  <si>
    <t>Económica - Concepto</t>
  </si>
  <si>
    <t>Económica - Subconcepto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</si>
  <si>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</si>
  <si>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</si>
  <si>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</si>
  <si>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</si>
  <si>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</si>
  <si>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</si>
  <si>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</si>
  <si>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</si>
  <si>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</si>
  <si>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</si>
  <si>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</si>
  <si>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220 - MATERIAL DE OFICINA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</si>
  <si>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</si>
  <si>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</si>
  <si>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</si>
  <si>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</si>
  <si>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</si>
  <si>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</si>
  <si>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</si>
  <si>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</si>
  <si>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</si>
  <si>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</si>
  <si>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221 - SUMINISTROS</t>
  </si>
  <si>
    <t>221.04 - VESTUARIO</t>
  </si>
  <si>
    <t>221.05 - PRODUCTOS ALIMENTICIOS</t>
  </si>
  <si>
    <t>221.06 - PRODUCTOS FARMACEUTICOS</t>
  </si>
  <si>
    <t>221.07 - SUMINISTROS DE MATERIAL DE PROTECCIÓN</t>
  </si>
  <si>
    <t>221.08 - SUMINISTROS DE MATERIAL DEPORTIVO,DIDACTICO Y CULTURAL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</si>
  <si>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</si>
  <si>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</si>
  <si>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</si>
  <si>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</si>
  <si>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222 - COMINICACIONES</t>
  </si>
  <si>
    <t>222.06 - VOZ Y DATOS NACIONALES</t>
  </si>
  <si>
    <t>222.07 - DATOS INTERNACIONALES</t>
  </si>
  <si>
    <t>223 - TRANSPORTES</t>
  </si>
  <si>
    <t>224 - PRIMAS DE SEGUROS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</si>
  <si>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</si>
  <si>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</si>
  <si>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</si>
  <si>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</si>
  <si>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</si>
  <si>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225 - TRIBUTOS</t>
  </si>
  <si>
    <t>225.00 - TRIBUTOS ESTATALES</t>
  </si>
  <si>
    <t>225.01 - TRIBUTOS AUTONOMICOS</t>
  </si>
  <si>
    <t>225.02 - TRIBUTOS LOCALES</t>
  </si>
  <si>
    <t>226 - GASTOS DIVERSOS</t>
  </si>
  <si>
    <t>226.01 - ATENC. PROTOCOL. Y REPRESENTAT</t>
  </si>
  <si>
    <t>226.02 - PUBLICIDAD Y PROPAGANDA</t>
  </si>
  <si>
    <t>226.03 - JURIDICOS, CONTENCIOSOS</t>
  </si>
  <si>
    <t>226.06 - REUNIONES Y CONFERENCIAS PERSONAL NO VINCULADO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</si>
  <si>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</si>
  <si>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</si>
  <si>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</si>
  <si>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</si>
  <si>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226.11 - CUOTAS DE MEMBRESIA</t>
  </si>
  <si>
    <t>226.16 - CONFERENCIAS PERSONAL UPM</t>
  </si>
  <si>
    <t>226.26 - ORGANIZACION REUNIONES Y CONFERENCIAS</t>
  </si>
  <si>
    <t>226.99 - OTROS GASTOS</t>
  </si>
  <si>
    <t>227 - TRABAJOS REALIZADOS POR OTRAS EMPRESAS Y PROFESIONALES</t>
  </si>
  <si>
    <t>227.03 - GASTOS DE MENSAJERÍA</t>
  </si>
  <si>
    <t>227.04 - CUSTODIA,DEPOSITO Y ALMACENAJE</t>
  </si>
  <si>
    <t>227.05 - PROCESOS ELECTORALES</t>
  </si>
  <si>
    <t>227.06 - ESTUDIOS Y TRABAJOS TECNICOS</t>
  </si>
  <si>
    <t>227.07 - PRESTACION DE SERVICIOS POR EMPRESAS ESPECIALIZADAS EN EQUIPOS PARA PROCESOS INFORMACIÓN</t>
  </si>
  <si>
    <t>227.09 - TRABAJOS EN EL EXTERIOR</t>
  </si>
  <si>
    <t>227.99 - OTROS</t>
  </si>
  <si>
    <t>Total 22 - MATERIAL, SUMINISTROS Y OTROS</t>
  </si>
  <si>
    <t>Total 2 - GASTOS CORRIENTES EN BIENES Y SERVICIOS</t>
  </si>
  <si>
    <t>Suma Total</t>
  </si>
  <si>
    <t>Usuario: CONTABIL7</t>
  </si>
  <si>
    <t>Fecha: 04/06/2024 14:36:26</t>
  </si>
  <si>
    <t>Página 1</t>
  </si>
  <si>
    <t>PORCENTAJE</t>
  </si>
  <si>
    <t xml:space="preserve"> ENERGIA ELECTRICA</t>
  </si>
  <si>
    <t xml:space="preserve"> AGUA</t>
  </si>
  <si>
    <t xml:space="preserve"> GAS</t>
  </si>
  <si>
    <t xml:space="preserve"> COMBUSTIBLES</t>
  </si>
  <si>
    <t xml:space="preserve"> POSTALES</t>
  </si>
  <si>
    <t xml:space="preserve"> COMUNICACIONES INFORMATICAS (VOZ, DATOS)</t>
  </si>
  <si>
    <t xml:space="preserve"> LIMPIEZA Y ASEO</t>
  </si>
  <si>
    <t xml:space="preserve"> SEGURIDAD</t>
  </si>
  <si>
    <t>DENOMINACION</t>
  </si>
  <si>
    <t>IMPORTE</t>
  </si>
  <si>
    <t>COMUNICACIONES INFORMATICAS (VOZ, DATOS)</t>
  </si>
  <si>
    <t xml:space="preserve"> Subconcepto</t>
  </si>
  <si>
    <t>TOTAL</t>
  </si>
  <si>
    <t>Gastos de tracto sucesivo.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</si>
</sst>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1" fillId="3" borderId="2" xfId="0" applyNumberFormat="1" applyFont="1" applyFill="1" applyBorder="1" applyAlignment="1">
      <alignment horizontal="right" vertical="top" wrapText="1"/>
    </xf>
    <xf numFmtId="4" fontId="1" fillId="3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2" fillId="0" borderId="0" xfId="0" applyFont="1" applyAlignment="1">
      <alignment horizontal="center" vertical="top" wrapText="1" indent="1"/>
    </xf>
    <xf numFmtId="4" fontId="0" fillId="0" borderId="0" xfId="0" applyNumberFormat="1"/>
    <xf numFmtId="10" fontId="2" fillId="2" borderId="2" xfId="0" applyNumberFormat="1" applyFont="1" applyFill="1" applyBorder="1" applyAlignment="1">
      <alignment horizontal="right" vertical="top" wrapText="1"/>
    </xf>
    <xf numFmtId="10" fontId="0" fillId="0" borderId="0" xfId="0" applyNumberFormat="1"/>
    <xf numFmtId="0" fontId="3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right" vertical="top" wrapText="1"/>
    </xf>
    <xf numFmtId="1" fontId="2" fillId="3" borderId="3" xfId="0" applyNumberFormat="1" applyFont="1" applyFill="1" applyBorder="1" applyAlignment="1">
      <alignment horizontal="right" vertical="top" wrapText="1"/>
    </xf>
    <xf numFmtId="0" fontId="5" fillId="4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10" fontId="6" fillId="0" borderId="10" xfId="0" applyNumberFormat="1" applyFont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right" vertical="center" wrapText="1"/>
    </xf>
    <xf numFmtId="10" fontId="5" fillId="4" borderId="8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0790732376726"/>
          <c:y val="3.8045822748406267E-2"/>
          <c:w val="0.61595560707195862"/>
          <c:h val="0.88171806983219536"/>
        </c:manualLayout>
      </c:layout>
      <c:lineChart>
        <c:grouping val="standard"/>
        <c:varyColors val="0"/>
        <c:ser>
          <c:idx val="0"/>
          <c:order val="0"/>
          <c:tx>
            <c:strRef>
              <c:f>'DATOS GRAFICO '!$A$6</c:f>
              <c:strCache>
                <c:ptCount val="1"/>
                <c:pt idx="0">
                  <c:v> ENERGIA ELECTRICA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'!$B$6:$I$6</c:f>
              <c:numCache>
                <c:formatCode>#,##0.00</c:formatCode>
                <c:ptCount val="8"/>
                <c:pt idx="0">
                  <c:v>4627069.99</c:v>
                </c:pt>
                <c:pt idx="1">
                  <c:v>4419606.7300000004</c:v>
                </c:pt>
                <c:pt idx="2">
                  <c:v>4671696.8600000003</c:v>
                </c:pt>
                <c:pt idx="3">
                  <c:v>3508237.11</c:v>
                </c:pt>
                <c:pt idx="4">
                  <c:v>3501032.66</c:v>
                </c:pt>
                <c:pt idx="5">
                  <c:v>8950265.1500000004</c:v>
                </c:pt>
                <c:pt idx="6">
                  <c:v>5749018.3200000003</c:v>
                </c:pt>
                <c:pt idx="7">
                  <c:v>4347861.66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8-4D02-B462-5B9F509E85AA}"/>
            </c:ext>
          </c:extLst>
        </c:ser>
        <c:ser>
          <c:idx val="1"/>
          <c:order val="1"/>
          <c:tx>
            <c:strRef>
              <c:f>'DATOS GRAFICO '!$A$7</c:f>
              <c:strCache>
                <c:ptCount val="1"/>
                <c:pt idx="0">
                  <c:v> AGUA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'!$B$7:$I$7</c:f>
              <c:numCache>
                <c:formatCode>#,##0.00</c:formatCode>
                <c:ptCount val="8"/>
                <c:pt idx="0">
                  <c:v>490295.18</c:v>
                </c:pt>
                <c:pt idx="1">
                  <c:v>424493.69</c:v>
                </c:pt>
                <c:pt idx="2">
                  <c:v>484667.68</c:v>
                </c:pt>
                <c:pt idx="3">
                  <c:v>393159.46</c:v>
                </c:pt>
                <c:pt idx="4">
                  <c:v>397301.84</c:v>
                </c:pt>
                <c:pt idx="5">
                  <c:v>470546.94</c:v>
                </c:pt>
                <c:pt idx="6">
                  <c:v>399943.29</c:v>
                </c:pt>
                <c:pt idx="7">
                  <c:v>446618.14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8-4D02-B462-5B9F509E85AA}"/>
            </c:ext>
          </c:extLst>
        </c:ser>
        <c:ser>
          <c:idx val="2"/>
          <c:order val="2"/>
          <c:tx>
            <c:strRef>
              <c:f>'DATOS GRAFICO '!$A$8</c:f>
              <c:strCache>
                <c:ptCount val="1"/>
                <c:pt idx="0">
                  <c:v>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'!$B$8:$I$8</c:f>
              <c:numCache>
                <c:formatCode>#,##0.00</c:formatCode>
                <c:ptCount val="8"/>
                <c:pt idx="0">
                  <c:v>1386528.75</c:v>
                </c:pt>
                <c:pt idx="1">
                  <c:v>1459805.99</c:v>
                </c:pt>
                <c:pt idx="2">
                  <c:v>1714136.78</c:v>
                </c:pt>
                <c:pt idx="3">
                  <c:v>1339225.44</c:v>
                </c:pt>
                <c:pt idx="4">
                  <c:v>1315658.04</c:v>
                </c:pt>
                <c:pt idx="5">
                  <c:v>2340598.83</c:v>
                </c:pt>
                <c:pt idx="6">
                  <c:v>2594965.4300000002</c:v>
                </c:pt>
                <c:pt idx="7">
                  <c:v>1844651.71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8-4D02-B462-5B9F509E85AA}"/>
            </c:ext>
          </c:extLst>
        </c:ser>
        <c:ser>
          <c:idx val="3"/>
          <c:order val="3"/>
          <c:tx>
            <c:strRef>
              <c:f>'DATOS GRAFICO '!$A$9</c:f>
              <c:strCache>
                <c:ptCount val="1"/>
                <c:pt idx="0">
                  <c:v> COMBUSTIBLES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'!$B$9:$I$9</c:f>
              <c:numCache>
                <c:formatCode>#,##0.00</c:formatCode>
                <c:ptCount val="8"/>
                <c:pt idx="0">
                  <c:v>19959.96</c:v>
                </c:pt>
                <c:pt idx="1">
                  <c:v>19038.55</c:v>
                </c:pt>
                <c:pt idx="2">
                  <c:v>17524.169999999998</c:v>
                </c:pt>
                <c:pt idx="3">
                  <c:v>14839.44</c:v>
                </c:pt>
                <c:pt idx="4">
                  <c:v>18977.72</c:v>
                </c:pt>
                <c:pt idx="5">
                  <c:v>23009.8</c:v>
                </c:pt>
                <c:pt idx="6">
                  <c:v>22381.84</c:v>
                </c:pt>
                <c:pt idx="7">
                  <c:v>24941.62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8-4D02-B462-5B9F509E85AA}"/>
            </c:ext>
          </c:extLst>
        </c:ser>
        <c:ser>
          <c:idx val="4"/>
          <c:order val="4"/>
          <c:tx>
            <c:strRef>
              <c:f>'DATOS GRAFICO '!$A$10</c:f>
              <c:strCache>
                <c:ptCount val="1"/>
                <c:pt idx="0">
                  <c:v>COMUNICACIONES INFORMATICAS (VOZ, DATOS)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'!$B$10:$I$10</c:f>
              <c:numCache>
                <c:formatCode>#,##0.00</c:formatCode>
                <c:ptCount val="8"/>
                <c:pt idx="0">
                  <c:v>1431716.84</c:v>
                </c:pt>
                <c:pt idx="1">
                  <c:v>291666.01</c:v>
                </c:pt>
                <c:pt idx="2">
                  <c:v>244149.37</c:v>
                </c:pt>
                <c:pt idx="3">
                  <c:v>201142.12</c:v>
                </c:pt>
                <c:pt idx="4">
                  <c:v>222189.21</c:v>
                </c:pt>
                <c:pt idx="5">
                  <c:v>228157.52000000002</c:v>
                </c:pt>
                <c:pt idx="6">
                  <c:v>140563.25</c:v>
                </c:pt>
                <c:pt idx="7">
                  <c:v>266789.18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8-4D02-B462-5B9F509E85AA}"/>
            </c:ext>
          </c:extLst>
        </c:ser>
        <c:ser>
          <c:idx val="5"/>
          <c:order val="5"/>
          <c:tx>
            <c:strRef>
              <c:f>'DATOS GRAFICO '!$A$11</c:f>
              <c:strCache>
                <c:ptCount val="1"/>
                <c:pt idx="0">
                  <c:v> POSTALES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'!$B$11:$I$11</c:f>
              <c:numCache>
                <c:formatCode>#,##0.00</c:formatCode>
                <c:ptCount val="8"/>
                <c:pt idx="0">
                  <c:v>39391.24</c:v>
                </c:pt>
                <c:pt idx="1">
                  <c:v>43705.46</c:v>
                </c:pt>
                <c:pt idx="2">
                  <c:v>38846.839999999997</c:v>
                </c:pt>
                <c:pt idx="3">
                  <c:v>14051.18</c:v>
                </c:pt>
                <c:pt idx="4">
                  <c:v>17968.7</c:v>
                </c:pt>
                <c:pt idx="5">
                  <c:v>13251.5</c:v>
                </c:pt>
                <c:pt idx="6">
                  <c:v>14641.41</c:v>
                </c:pt>
                <c:pt idx="7">
                  <c:v>13754.13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E8-4D02-B462-5B9F509E85AA}"/>
            </c:ext>
          </c:extLst>
        </c:ser>
        <c:ser>
          <c:idx val="6"/>
          <c:order val="6"/>
          <c:tx>
            <c:strRef>
              <c:f>'DATOS GRAFICO '!$A$12</c:f>
              <c:strCache>
                <c:ptCount val="1"/>
                <c:pt idx="0">
                  <c:v> LIMPIEZA Y ASEO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'!$B$12:$I$12</c:f>
              <c:numCache>
                <c:formatCode>#,##0.00</c:formatCode>
                <c:ptCount val="8"/>
                <c:pt idx="0">
                  <c:v>9552283.1500000004</c:v>
                </c:pt>
                <c:pt idx="1">
                  <c:v>10157503.91</c:v>
                </c:pt>
                <c:pt idx="2">
                  <c:v>10170273.210000001</c:v>
                </c:pt>
                <c:pt idx="3">
                  <c:v>10520451.58</c:v>
                </c:pt>
                <c:pt idx="4">
                  <c:v>10892254.98</c:v>
                </c:pt>
                <c:pt idx="5">
                  <c:v>10769750.18</c:v>
                </c:pt>
                <c:pt idx="6">
                  <c:v>10317035.220000001</c:v>
                </c:pt>
                <c:pt idx="7">
                  <c:v>11296217.27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E8-4D02-B462-5B9F509E85AA}"/>
            </c:ext>
          </c:extLst>
        </c:ser>
        <c:ser>
          <c:idx val="7"/>
          <c:order val="7"/>
          <c:tx>
            <c:strRef>
              <c:f>'DATOS GRAFICO '!$A$13</c:f>
              <c:strCache>
                <c:ptCount val="1"/>
                <c:pt idx="0">
                  <c:v> SEGURIDAD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'!$B$13:$I$13</c:f>
              <c:numCache>
                <c:formatCode>#,##0.00</c:formatCode>
                <c:ptCount val="8"/>
                <c:pt idx="0">
                  <c:v>2755671.33</c:v>
                </c:pt>
                <c:pt idx="1">
                  <c:v>2808644.14</c:v>
                </c:pt>
                <c:pt idx="2">
                  <c:v>2928586.87</c:v>
                </c:pt>
                <c:pt idx="3">
                  <c:v>2865175.91</c:v>
                </c:pt>
                <c:pt idx="4">
                  <c:v>3271124.75</c:v>
                </c:pt>
                <c:pt idx="5">
                  <c:v>3240814.92</c:v>
                </c:pt>
                <c:pt idx="6">
                  <c:v>2988765.41</c:v>
                </c:pt>
                <c:pt idx="7">
                  <c:v>3254203.24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E8-4D02-B462-5B9F509E85AA}"/>
            </c:ext>
          </c:extLst>
        </c:ser>
        <c:ser>
          <c:idx val="8"/>
          <c:order val="8"/>
          <c:tx>
            <c:strRef>
              <c:f>'DATOS GRAFICO '!$A$14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'DATOS GRAFICO '!$B$14:$I$14</c:f>
              <c:numCache>
                <c:formatCode>#,##0.00</c:formatCode>
                <c:ptCount val="8"/>
                <c:pt idx="0">
                  <c:v>20302916.439999998</c:v>
                </c:pt>
                <c:pt idx="1">
                  <c:v>19624464.48</c:v>
                </c:pt>
                <c:pt idx="2">
                  <c:v>20269881.780000001</c:v>
                </c:pt>
                <c:pt idx="3">
                  <c:v>18856282.240000002</c:v>
                </c:pt>
                <c:pt idx="4">
                  <c:v>19636507.899999999</c:v>
                </c:pt>
                <c:pt idx="5">
                  <c:v>26036394.840000004</c:v>
                </c:pt>
                <c:pt idx="6">
                  <c:v>22227314.170000002</c:v>
                </c:pt>
                <c:pt idx="7">
                  <c:v>21495036.950000003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E8-4D02-B462-5B9F509E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35536"/>
        <c:axId val="346063392"/>
      </c:lineChart>
      <c:catAx>
        <c:axId val="346435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063392"/>
        <c:crossesAt val="0"/>
        <c:auto val="1"/>
        <c:lblAlgn val="ctr"/>
        <c:lblOffset val="100"/>
        <c:noMultiLvlLbl val="0"/>
      </c:catAx>
      <c:valAx>
        <c:axId val="3460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Obligaciones</a:t>
                </a:r>
                <a:r>
                  <a:rPr lang="es-ES" baseline="0"/>
                  <a:t> reconocidas</a:t>
                </a:r>
                <a:r>
                  <a:rPr lang="es-ES"/>
                  <a:t> </a:t>
                </a:r>
              </a:p>
              <a:p>
                <a:pPr>
                  <a:defRPr/>
                </a:pP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3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24027793627249"/>
          <c:y val="8.3948094277385366E-2"/>
          <c:w val="0.19687727439867123"/>
          <c:h val="0.88906742253576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89200207842044"/>
          <c:y val="0.12482488572636204"/>
          <c:w val="0.63287608084522429"/>
          <c:h val="0.71813818940011243"/>
        </c:manualLayout>
      </c:layout>
      <c:lineChart>
        <c:grouping val="standard"/>
        <c:varyColors val="0"/>
        <c:ser>
          <c:idx val="0"/>
          <c:order val="0"/>
          <c:tx>
            <c:strRef>
              <c:f>'DATOS GRAFICO '!$A$5</c:f>
              <c:strCache>
                <c:ptCount val="1"/>
                <c:pt idx="0">
                  <c:v> Subconcepto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'!$B$5:$I$5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4-4DE9-9D7E-F7F304B52956}"/>
            </c:ext>
          </c:extLst>
        </c:ser>
        <c:ser>
          <c:idx val="1"/>
          <c:order val="1"/>
          <c:tx>
            <c:strRef>
              <c:f>'DATOS GRAFICO '!$A$6</c:f>
              <c:strCache>
                <c:ptCount val="1"/>
                <c:pt idx="0">
                  <c:v> ENERGIA ELECTRICA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'!$B$6:$I$6</c:f>
              <c:numCache>
                <c:formatCode>#,##0.00</c:formatCode>
                <c:ptCount val="8"/>
                <c:pt idx="0">
                  <c:v>4627069.99</c:v>
                </c:pt>
                <c:pt idx="1">
                  <c:v>4419606.7300000004</c:v>
                </c:pt>
                <c:pt idx="2">
                  <c:v>4671696.8600000003</c:v>
                </c:pt>
                <c:pt idx="3">
                  <c:v>3508237.11</c:v>
                </c:pt>
                <c:pt idx="4">
                  <c:v>3501032.66</c:v>
                </c:pt>
                <c:pt idx="5">
                  <c:v>8950265.1500000004</c:v>
                </c:pt>
                <c:pt idx="6">
                  <c:v>5749018.3200000003</c:v>
                </c:pt>
                <c:pt idx="7">
                  <c:v>4347861.66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4-4DE9-9D7E-F7F304B52956}"/>
            </c:ext>
          </c:extLst>
        </c:ser>
        <c:ser>
          <c:idx val="2"/>
          <c:order val="2"/>
          <c:tx>
            <c:strRef>
              <c:f>'DATOS GRAFICO '!$A$7</c:f>
              <c:strCache>
                <c:ptCount val="1"/>
                <c:pt idx="0">
                  <c:v> AGUA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'!$B$7:$I$7</c:f>
              <c:numCache>
                <c:formatCode>#,##0.00</c:formatCode>
                <c:ptCount val="8"/>
                <c:pt idx="0">
                  <c:v>490295.18</c:v>
                </c:pt>
                <c:pt idx="1">
                  <c:v>424493.69</c:v>
                </c:pt>
                <c:pt idx="2">
                  <c:v>484667.68</c:v>
                </c:pt>
                <c:pt idx="3">
                  <c:v>393159.46</c:v>
                </c:pt>
                <c:pt idx="4">
                  <c:v>397301.84</c:v>
                </c:pt>
                <c:pt idx="5">
                  <c:v>470546.94</c:v>
                </c:pt>
                <c:pt idx="6">
                  <c:v>399943.29</c:v>
                </c:pt>
                <c:pt idx="7">
                  <c:v>446618.14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4-4DE9-9D7E-F7F304B52956}"/>
            </c:ext>
          </c:extLst>
        </c:ser>
        <c:ser>
          <c:idx val="3"/>
          <c:order val="3"/>
          <c:tx>
            <c:strRef>
              <c:f>'DATOS GRAFICO '!$A$8</c:f>
              <c:strCache>
                <c:ptCount val="1"/>
                <c:pt idx="0">
                  <c:v> 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'!$B$8:$I$8</c:f>
              <c:numCache>
                <c:formatCode>#,##0.00</c:formatCode>
                <c:ptCount val="8"/>
                <c:pt idx="0">
                  <c:v>1386528.75</c:v>
                </c:pt>
                <c:pt idx="1">
                  <c:v>1459805.99</c:v>
                </c:pt>
                <c:pt idx="2">
                  <c:v>1714136.78</c:v>
                </c:pt>
                <c:pt idx="3">
                  <c:v>1339225.44</c:v>
                </c:pt>
                <c:pt idx="4">
                  <c:v>1315658.04</c:v>
                </c:pt>
                <c:pt idx="5">
                  <c:v>2340598.83</c:v>
                </c:pt>
                <c:pt idx="6">
                  <c:v>2594965.4300000002</c:v>
                </c:pt>
                <c:pt idx="7">
                  <c:v>1844651.71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C4-4DE9-9D7E-F7F304B52956}"/>
            </c:ext>
          </c:extLst>
        </c:ser>
        <c:ser>
          <c:idx val="4"/>
          <c:order val="4"/>
          <c:tx>
            <c:strRef>
              <c:f>'DATOS GRAFICO '!$A$9</c:f>
              <c:strCache>
                <c:ptCount val="1"/>
                <c:pt idx="0">
                  <c:v> COMBUSTIBLES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'!$B$9:$I$9</c:f>
              <c:numCache>
                <c:formatCode>#,##0.00</c:formatCode>
                <c:ptCount val="8"/>
                <c:pt idx="0">
                  <c:v>19959.96</c:v>
                </c:pt>
                <c:pt idx="1">
                  <c:v>19038.55</c:v>
                </c:pt>
                <c:pt idx="2">
                  <c:v>17524.169999999998</c:v>
                </c:pt>
                <c:pt idx="3">
                  <c:v>14839.44</c:v>
                </c:pt>
                <c:pt idx="4">
                  <c:v>18977.72</c:v>
                </c:pt>
                <c:pt idx="5">
                  <c:v>23009.8</c:v>
                </c:pt>
                <c:pt idx="6">
                  <c:v>22381.84</c:v>
                </c:pt>
                <c:pt idx="7">
                  <c:v>24941.62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C4-4DE9-9D7E-F7F304B52956}"/>
            </c:ext>
          </c:extLst>
        </c:ser>
        <c:ser>
          <c:idx val="5"/>
          <c:order val="5"/>
          <c:tx>
            <c:strRef>
              <c:f>'DATOS GRAFICO '!$A$10</c:f>
              <c:strCache>
                <c:ptCount val="1"/>
                <c:pt idx="0">
                  <c:v>COMUNICACIONES INFORMATICAS (VOZ, DATOS)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'!$B$10:$I$10</c:f>
              <c:numCache>
                <c:formatCode>#,##0.00</c:formatCode>
                <c:ptCount val="8"/>
                <c:pt idx="0">
                  <c:v>1431716.84</c:v>
                </c:pt>
                <c:pt idx="1">
                  <c:v>291666.01</c:v>
                </c:pt>
                <c:pt idx="2">
                  <c:v>244149.37</c:v>
                </c:pt>
                <c:pt idx="3">
                  <c:v>201142.12</c:v>
                </c:pt>
                <c:pt idx="4">
                  <c:v>222189.21</c:v>
                </c:pt>
                <c:pt idx="5">
                  <c:v>228157.52000000002</c:v>
                </c:pt>
                <c:pt idx="6">
                  <c:v>140563.25</c:v>
                </c:pt>
                <c:pt idx="7">
                  <c:v>266789.18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C4-4DE9-9D7E-F7F304B52956}"/>
            </c:ext>
          </c:extLst>
        </c:ser>
        <c:ser>
          <c:idx val="6"/>
          <c:order val="6"/>
          <c:tx>
            <c:strRef>
              <c:f>'DATOS GRAFICO '!$A$11</c:f>
              <c:strCache>
                <c:ptCount val="1"/>
                <c:pt idx="0">
                  <c:v> POSTALES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'!$B$11:$I$11</c:f>
              <c:numCache>
                <c:formatCode>#,##0.00</c:formatCode>
                <c:ptCount val="8"/>
                <c:pt idx="0">
                  <c:v>39391.24</c:v>
                </c:pt>
                <c:pt idx="1">
                  <c:v>43705.46</c:v>
                </c:pt>
                <c:pt idx="2">
                  <c:v>38846.839999999997</c:v>
                </c:pt>
                <c:pt idx="3">
                  <c:v>14051.18</c:v>
                </c:pt>
                <c:pt idx="4">
                  <c:v>17968.7</c:v>
                </c:pt>
                <c:pt idx="5">
                  <c:v>13251.5</c:v>
                </c:pt>
                <c:pt idx="6">
                  <c:v>14641.41</c:v>
                </c:pt>
                <c:pt idx="7">
                  <c:v>13754.13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C4-4DE9-9D7E-F7F304B52956}"/>
            </c:ext>
          </c:extLst>
        </c:ser>
        <c:ser>
          <c:idx val="7"/>
          <c:order val="7"/>
          <c:tx>
            <c:strRef>
              <c:f>'DATOS GRAFICO '!$A$12</c:f>
              <c:strCache>
                <c:ptCount val="1"/>
                <c:pt idx="0">
                  <c:v> LIMPIEZA Y ASEO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'!$B$12:$I$12</c:f>
              <c:numCache>
                <c:formatCode>#,##0.00</c:formatCode>
                <c:ptCount val="8"/>
                <c:pt idx="0">
                  <c:v>9552283.1500000004</c:v>
                </c:pt>
                <c:pt idx="1">
                  <c:v>10157503.91</c:v>
                </c:pt>
                <c:pt idx="2">
                  <c:v>10170273.210000001</c:v>
                </c:pt>
                <c:pt idx="3">
                  <c:v>10520451.58</c:v>
                </c:pt>
                <c:pt idx="4">
                  <c:v>10892254.98</c:v>
                </c:pt>
                <c:pt idx="5">
                  <c:v>10769750.18</c:v>
                </c:pt>
                <c:pt idx="6">
                  <c:v>10317035.220000001</c:v>
                </c:pt>
                <c:pt idx="7">
                  <c:v>11296217.27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C4-4DE9-9D7E-F7F304B52956}"/>
            </c:ext>
          </c:extLst>
        </c:ser>
        <c:ser>
          <c:idx val="8"/>
          <c:order val="8"/>
          <c:tx>
            <c:strRef>
              <c:f>'DATOS GRAFICO '!$A$13</c:f>
              <c:strCache>
                <c:ptCount val="1"/>
                <c:pt idx="0">
                  <c:v> SEGURIDAD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'!$B$13:$I$13</c:f>
              <c:numCache>
                <c:formatCode>#,##0.00</c:formatCode>
                <c:ptCount val="8"/>
                <c:pt idx="0">
                  <c:v>2755671.33</c:v>
                </c:pt>
                <c:pt idx="1">
                  <c:v>2808644.14</c:v>
                </c:pt>
                <c:pt idx="2">
                  <c:v>2928586.87</c:v>
                </c:pt>
                <c:pt idx="3">
                  <c:v>2865175.91</c:v>
                </c:pt>
                <c:pt idx="4">
                  <c:v>3271124.75</c:v>
                </c:pt>
                <c:pt idx="5">
                  <c:v>3240814.92</c:v>
                </c:pt>
                <c:pt idx="6">
                  <c:v>2988765.41</c:v>
                </c:pt>
                <c:pt idx="7">
                  <c:v>3254203.24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C4-4DE9-9D7E-F7F304B52956}"/>
            </c:ext>
          </c:extLst>
        </c:ser>
        <c:ser>
          <c:idx val="9"/>
          <c:order val="9"/>
          <c:tx>
            <c:strRef>
              <c:f>'DATOS GRAFICO '!$A$14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GRAFICO '!$B$14:$I$14</c:f>
              <c:numCache>
                <c:formatCode>#,##0.00</c:formatCode>
                <c:ptCount val="8"/>
                <c:pt idx="0">
                  <c:v>20302916.439999998</c:v>
                </c:pt>
                <c:pt idx="1">
                  <c:v>19624464.48</c:v>
                </c:pt>
                <c:pt idx="2">
                  <c:v>20269881.780000001</c:v>
                </c:pt>
                <c:pt idx="3">
                  <c:v>18856282.240000002</c:v>
                </c:pt>
                <c:pt idx="4">
                  <c:v>19636507.899999999</c:v>
                </c:pt>
                <c:pt idx="5">
                  <c:v>26036394.840000004</c:v>
                </c:pt>
                <c:pt idx="6">
                  <c:v>22227314.170000002</c:v>
                </c:pt>
                <c:pt idx="7">
                  <c:v>21495036.950000003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5-452C-9FD0-FA248C6A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35536"/>
        <c:axId val="346063392"/>
      </c:lineChart>
      <c:catAx>
        <c:axId val="346435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063392"/>
        <c:crossesAt val="0"/>
        <c:auto val="1"/>
        <c:lblAlgn val="ctr"/>
        <c:lblOffset val="100"/>
        <c:noMultiLvlLbl val="0"/>
      </c:catAx>
      <c:valAx>
        <c:axId val="3460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Obligaciones</a:t>
                </a:r>
                <a:r>
                  <a:rPr lang="es-ES" baseline="0"/>
                  <a:t> reconocidas</a:t>
                </a:r>
                <a:r>
                  <a:rPr lang="es-ES"/>
                  <a:t> </a:t>
                </a:r>
              </a:p>
              <a:p>
                <a:pPr>
                  <a:defRPr/>
                </a:pP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3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24027793627249"/>
          <c:y val="8.3948094277385366E-2"/>
          <c:w val="0.20975978256525041"/>
          <c:h val="0.54188744318998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8</xdr:col>
      <xdr:colOff>409575</xdr:colOff>
      <xdr:row>38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172D02-E792-4593-8394-55C13ED68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9</xdr:col>
      <xdr:colOff>647700</xdr:colOff>
      <xdr:row>20</xdr:row>
      <xdr:rowOff>100013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BAA0AB-426D-41EC-9D70-CC433E3DD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showGridLines="0" topLeftCell="B1" workbookViewId="0">
      <selection activeCell="AA12" sqref="AA12"/>
    </sheetView>
  </sheetViews>
  <sheetFormatPr baseColWidth="10" defaultColWidth="9.140625" defaultRowHeight="15" x14ac:dyDescent="0.25"/>
  <cols>
    <col min="1" max="1" width="20.28515625" hidden="1" customWidth="1"/>
    <col min="2" max="2" width="20.28515625" customWidth="1"/>
    <col min="3" max="3" width="20.28515625" hidden="1" customWidth="1"/>
    <col min="4" max="4" width="11" hidden="1" customWidth="1"/>
    <col min="5" max="5" width="11.42578125" hidden="1" customWidth="1"/>
    <col min="6" max="7" width="11" hidden="1" customWidth="1"/>
    <col min="8" max="8" width="12.140625" hidden="1" customWidth="1"/>
    <col min="9" max="9" width="11.42578125" hidden="1" customWidth="1"/>
    <col min="10" max="10" width="12.85546875" customWidth="1"/>
    <col min="11" max="11" width="11" customWidth="1"/>
    <col min="12" max="13" width="11" hidden="1" customWidth="1"/>
    <col min="14" max="14" width="9" hidden="1" customWidth="1"/>
    <col min="15" max="15" width="0.7109375" customWidth="1"/>
    <col min="17" max="17" width="10.140625" bestFit="1" customWidth="1"/>
    <col min="20" max="20" width="17.42578125" customWidth="1"/>
    <col min="21" max="27" width="14.5703125" customWidth="1"/>
  </cols>
  <sheetData>
    <row r="1" spans="1:27" x14ac:dyDescent="0.25">
      <c r="A1" s="1"/>
    </row>
    <row r="2" spans="1:27" x14ac:dyDescent="0.25">
      <c r="A2" s="1"/>
    </row>
    <row r="3" spans="1:27" ht="22.5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75</v>
      </c>
      <c r="L3" s="3" t="s">
        <v>10</v>
      </c>
      <c r="M3" s="3" t="s">
        <v>11</v>
      </c>
      <c r="N3" s="4" t="s">
        <v>12</v>
      </c>
      <c r="T3" s="15" t="s">
        <v>84</v>
      </c>
      <c r="U3" s="16" t="s">
        <v>85</v>
      </c>
      <c r="V3" s="3" t="s">
        <v>75</v>
      </c>
      <c r="Z3" s="5" t="s">
        <v>76</v>
      </c>
      <c r="AA3" s="6">
        <v>4347861.66</v>
      </c>
    </row>
    <row r="4" spans="1:27" ht="56.25" customHeight="1" x14ac:dyDescent="0.25">
      <c r="A4" s="33" t="s">
        <v>13</v>
      </c>
      <c r="B4" s="5" t="s">
        <v>14</v>
      </c>
      <c r="C4" s="6">
        <v>0</v>
      </c>
      <c r="D4" s="6">
        <v>0</v>
      </c>
      <c r="E4" s="6">
        <v>-169047.15</v>
      </c>
      <c r="F4" s="6">
        <v>169047.15</v>
      </c>
      <c r="G4" s="6">
        <v>169047.15</v>
      </c>
      <c r="H4" s="6">
        <v>169047.15</v>
      </c>
      <c r="I4" s="6">
        <v>169047.15</v>
      </c>
      <c r="J4" s="6">
        <v>169047.15</v>
      </c>
      <c r="K4" s="6"/>
      <c r="L4" s="6">
        <v>167924.92</v>
      </c>
      <c r="M4" s="6">
        <v>167194.23000000001</v>
      </c>
      <c r="N4" s="7">
        <v>1852.92</v>
      </c>
      <c r="Z4" s="5" t="s">
        <v>77</v>
      </c>
      <c r="AA4" s="6">
        <v>446618.14</v>
      </c>
    </row>
    <row r="5" spans="1:27" ht="78.75" customHeight="1" x14ac:dyDescent="0.25">
      <c r="A5" s="34"/>
      <c r="B5" s="5" t="s">
        <v>15</v>
      </c>
      <c r="C5" s="6">
        <v>0</v>
      </c>
      <c r="D5" s="6">
        <v>0</v>
      </c>
      <c r="E5" s="6">
        <v>-36637.65</v>
      </c>
      <c r="F5" s="6">
        <v>36637.65</v>
      </c>
      <c r="G5" s="6">
        <v>36637.65</v>
      </c>
      <c r="H5" s="6">
        <v>36637.65</v>
      </c>
      <c r="I5" s="6">
        <v>36637.65</v>
      </c>
      <c r="J5" s="6">
        <v>36637.65</v>
      </c>
      <c r="K5" s="6"/>
      <c r="L5" s="6">
        <v>36637.65</v>
      </c>
      <c r="M5" s="6">
        <v>36637.65</v>
      </c>
      <c r="N5" s="7">
        <v>0</v>
      </c>
      <c r="Z5" s="5" t="s">
        <v>78</v>
      </c>
      <c r="AA5" s="6">
        <v>1844651.71</v>
      </c>
    </row>
    <row r="6" spans="1:27" ht="56.25" customHeight="1" x14ac:dyDescent="0.25">
      <c r="A6" s="34"/>
      <c r="B6" s="5" t="s">
        <v>16</v>
      </c>
      <c r="C6" s="6">
        <v>0</v>
      </c>
      <c r="D6" s="6">
        <v>0</v>
      </c>
      <c r="E6" s="6">
        <v>-345108.03</v>
      </c>
      <c r="F6" s="6">
        <v>345108.03</v>
      </c>
      <c r="G6" s="6">
        <v>345108.03</v>
      </c>
      <c r="H6" s="6">
        <v>345108.03</v>
      </c>
      <c r="I6" s="6">
        <v>345108.03</v>
      </c>
      <c r="J6" s="6">
        <v>345108.03</v>
      </c>
      <c r="K6" s="6"/>
      <c r="L6" s="6">
        <v>345087.79</v>
      </c>
      <c r="M6" s="6">
        <v>345002.39</v>
      </c>
      <c r="N6" s="7">
        <v>105.64</v>
      </c>
      <c r="Z6" s="5" t="s">
        <v>79</v>
      </c>
      <c r="AA6" s="6">
        <v>24941.62</v>
      </c>
    </row>
    <row r="7" spans="1:27" ht="78.75" customHeight="1" x14ac:dyDescent="0.25">
      <c r="A7" s="34"/>
      <c r="B7" s="5" t="s">
        <v>17</v>
      </c>
      <c r="C7" s="6">
        <v>0</v>
      </c>
      <c r="D7" s="6">
        <v>0</v>
      </c>
      <c r="E7" s="6">
        <v>-12125.02</v>
      </c>
      <c r="F7" s="6">
        <v>12125.02</v>
      </c>
      <c r="G7" s="6">
        <v>12125.02</v>
      </c>
      <c r="H7" s="6">
        <v>12125.02</v>
      </c>
      <c r="I7" s="6">
        <v>12125.02</v>
      </c>
      <c r="J7" s="6">
        <v>12125.02</v>
      </c>
      <c r="K7" s="6"/>
      <c r="L7" s="6">
        <v>12113.4</v>
      </c>
      <c r="M7" s="6">
        <v>12113.4</v>
      </c>
      <c r="N7" s="7">
        <v>11.62</v>
      </c>
      <c r="Z7" s="5" t="s">
        <v>80</v>
      </c>
      <c r="AA7" s="6">
        <v>13754.13</v>
      </c>
    </row>
    <row r="8" spans="1:27" ht="33.75" customHeight="1" x14ac:dyDescent="0.25">
      <c r="A8" s="34"/>
      <c r="B8" s="5" t="s">
        <v>18</v>
      </c>
      <c r="C8" s="6">
        <v>0</v>
      </c>
      <c r="D8" s="6">
        <v>0</v>
      </c>
      <c r="E8" s="6">
        <v>-138969.49</v>
      </c>
      <c r="F8" s="6">
        <v>138969.49</v>
      </c>
      <c r="G8" s="6">
        <v>138969.49</v>
      </c>
      <c r="H8" s="6">
        <v>138969.49</v>
      </c>
      <c r="I8" s="6">
        <v>138969.49</v>
      </c>
      <c r="J8" s="6">
        <v>138969.49</v>
      </c>
      <c r="K8" s="6"/>
      <c r="L8" s="6">
        <v>138969.49</v>
      </c>
      <c r="M8" s="6">
        <v>138969.49</v>
      </c>
      <c r="N8" s="7">
        <v>0</v>
      </c>
      <c r="Z8" s="5" t="s">
        <v>81</v>
      </c>
      <c r="AA8" s="6">
        <v>266789.18</v>
      </c>
    </row>
    <row r="9" spans="1:27" ht="67.5" customHeight="1" x14ac:dyDescent="0.25">
      <c r="A9" s="34"/>
      <c r="B9" s="5" t="s">
        <v>19</v>
      </c>
      <c r="C9" s="6">
        <v>0</v>
      </c>
      <c r="D9" s="6">
        <v>0</v>
      </c>
      <c r="E9" s="6">
        <v>-73324.649999999994</v>
      </c>
      <c r="F9" s="6">
        <v>73324.649999999994</v>
      </c>
      <c r="G9" s="6">
        <v>73324.649999999994</v>
      </c>
      <c r="H9" s="6">
        <v>73324.649999999994</v>
      </c>
      <c r="I9" s="6">
        <v>73324.649999999994</v>
      </c>
      <c r="J9" s="6">
        <v>73324.649999999994</v>
      </c>
      <c r="K9" s="6"/>
      <c r="L9" s="6">
        <v>73184.649999999994</v>
      </c>
      <c r="M9" s="6">
        <v>73184.649999999994</v>
      </c>
      <c r="N9" s="7">
        <v>140</v>
      </c>
      <c r="Z9" s="5" t="s">
        <v>82</v>
      </c>
      <c r="AA9" s="6">
        <v>11296217.27</v>
      </c>
    </row>
    <row r="10" spans="1:27" ht="56.25" customHeight="1" x14ac:dyDescent="0.25">
      <c r="A10" s="34"/>
      <c r="B10" s="5" t="s">
        <v>20</v>
      </c>
      <c r="C10" s="6">
        <v>0</v>
      </c>
      <c r="D10" s="6">
        <v>0</v>
      </c>
      <c r="E10" s="6">
        <v>-5765.09</v>
      </c>
      <c r="F10" s="6">
        <v>5765.09</v>
      </c>
      <c r="G10" s="6">
        <v>5765.09</v>
      </c>
      <c r="H10" s="6">
        <v>5765.09</v>
      </c>
      <c r="I10" s="6">
        <v>5765.09</v>
      </c>
      <c r="J10" s="6">
        <v>5765.09</v>
      </c>
      <c r="K10" s="6"/>
      <c r="L10" s="6">
        <v>5765.09</v>
      </c>
      <c r="M10" s="6">
        <v>5765.09</v>
      </c>
      <c r="N10" s="7">
        <v>0</v>
      </c>
      <c r="Z10" s="5" t="s">
        <v>83</v>
      </c>
      <c r="AA10" s="6">
        <v>3254203.24</v>
      </c>
    </row>
    <row r="11" spans="1:27" ht="67.5" customHeight="1" x14ac:dyDescent="0.25">
      <c r="A11" s="34"/>
      <c r="B11" s="5" t="s">
        <v>21</v>
      </c>
      <c r="C11" s="6">
        <v>0</v>
      </c>
      <c r="D11" s="6">
        <v>0</v>
      </c>
      <c r="E11" s="6">
        <v>-18171.099999999999</v>
      </c>
      <c r="F11" s="6">
        <v>18171.099999999999</v>
      </c>
      <c r="G11" s="6">
        <v>18171.099999999999</v>
      </c>
      <c r="H11" s="6">
        <v>18171.099999999999</v>
      </c>
      <c r="I11" s="6">
        <v>18171.099999999999</v>
      </c>
      <c r="J11" s="6">
        <v>18171.099999999999</v>
      </c>
      <c r="K11" s="6"/>
      <c r="L11" s="6">
        <v>18031.03</v>
      </c>
      <c r="M11" s="6">
        <v>18031.03</v>
      </c>
      <c r="N11" s="7">
        <v>140.07</v>
      </c>
      <c r="AA11" s="12">
        <f>SUM(AA3:AA10)</f>
        <v>21495036.950000003</v>
      </c>
    </row>
    <row r="12" spans="1:27" ht="90" customHeight="1" x14ac:dyDescent="0.25">
      <c r="A12" s="34"/>
      <c r="B12" s="5" t="s">
        <v>22</v>
      </c>
      <c r="C12" s="6">
        <v>0</v>
      </c>
      <c r="D12" s="6">
        <v>0</v>
      </c>
      <c r="E12" s="6">
        <v>-1281482.43</v>
      </c>
      <c r="F12" s="6">
        <v>1281482.43</v>
      </c>
      <c r="G12" s="6">
        <v>1281482.43</v>
      </c>
      <c r="H12" s="6">
        <v>1281482.43</v>
      </c>
      <c r="I12" s="6">
        <v>1281482.43</v>
      </c>
      <c r="J12" s="6">
        <v>1281482.43</v>
      </c>
      <c r="K12" s="6"/>
      <c r="L12" s="6">
        <v>1362648.94</v>
      </c>
      <c r="M12" s="6">
        <v>1281482.43</v>
      </c>
      <c r="N12" s="7">
        <v>0</v>
      </c>
    </row>
    <row r="13" spans="1:27" ht="56.25" customHeight="1" x14ac:dyDescent="0.25">
      <c r="A13" s="35"/>
      <c r="B13" s="5" t="s">
        <v>23</v>
      </c>
      <c r="C13" s="6">
        <v>0</v>
      </c>
      <c r="D13" s="6">
        <v>0</v>
      </c>
      <c r="E13" s="6">
        <v>-10327.370000000001</v>
      </c>
      <c r="F13" s="6">
        <v>10327.370000000001</v>
      </c>
      <c r="G13" s="6">
        <v>10327.370000000001</v>
      </c>
      <c r="H13" s="6">
        <v>10327.370000000001</v>
      </c>
      <c r="I13" s="6">
        <v>10327.370000000001</v>
      </c>
      <c r="J13" s="6">
        <v>10327.370000000001</v>
      </c>
      <c r="K13" s="6"/>
      <c r="L13" s="6">
        <v>10171.799999999999</v>
      </c>
      <c r="M13" s="6">
        <v>10171.799999999999</v>
      </c>
      <c r="N13" s="7">
        <v>155.57</v>
      </c>
    </row>
    <row r="14" spans="1:27" ht="22.5" customHeight="1" x14ac:dyDescent="0.25">
      <c r="A14" s="33" t="s">
        <v>24</v>
      </c>
      <c r="B14" s="5" t="s">
        <v>76</v>
      </c>
      <c r="C14" s="6">
        <v>10926095.640000001</v>
      </c>
      <c r="D14" s="6">
        <v>10637095.640000001</v>
      </c>
      <c r="E14" s="6">
        <v>4888077.32</v>
      </c>
      <c r="F14" s="6">
        <v>5749018.3200000003</v>
      </c>
      <c r="G14" s="6">
        <v>5749018.3200000003</v>
      </c>
      <c r="H14" s="6">
        <v>5749018.3200000003</v>
      </c>
      <c r="I14" s="6">
        <v>5749018.3200000003</v>
      </c>
      <c r="J14" s="6">
        <v>4347861.66</v>
      </c>
      <c r="K14" s="13">
        <f>J14/J64</f>
        <v>0.20227281628376079</v>
      </c>
      <c r="L14" s="6">
        <v>6010911.6900000004</v>
      </c>
      <c r="M14" s="6">
        <v>5749018.3200000003</v>
      </c>
      <c r="N14" s="7">
        <v>0</v>
      </c>
      <c r="T14" s="5" t="s">
        <v>76</v>
      </c>
      <c r="U14" s="6">
        <v>4347861.66</v>
      </c>
      <c r="V14" s="13">
        <f>U14/U64</f>
        <v>0.20227281628376079</v>
      </c>
    </row>
    <row r="15" spans="1:27" x14ac:dyDescent="0.25">
      <c r="A15" s="34"/>
      <c r="B15" s="5" t="s">
        <v>77</v>
      </c>
      <c r="C15" s="6">
        <v>611472.5</v>
      </c>
      <c r="D15" s="6">
        <v>582472.5</v>
      </c>
      <c r="E15" s="6">
        <v>182529.21</v>
      </c>
      <c r="F15" s="6">
        <v>399943.29</v>
      </c>
      <c r="G15" s="6">
        <v>399943.29</v>
      </c>
      <c r="H15" s="6">
        <v>399943.29</v>
      </c>
      <c r="I15" s="6">
        <v>399943.29</v>
      </c>
      <c r="J15" s="6">
        <v>446618.14</v>
      </c>
      <c r="K15" s="13">
        <f>J15/J64</f>
        <v>2.0777733066423037E-2</v>
      </c>
      <c r="L15" s="6">
        <v>395665.75</v>
      </c>
      <c r="M15" s="6">
        <v>395661.99</v>
      </c>
      <c r="N15" s="7">
        <v>4281.3</v>
      </c>
      <c r="Q15" s="6">
        <v>42288.78</v>
      </c>
      <c r="T15" s="5" t="s">
        <v>77</v>
      </c>
      <c r="U15" s="6">
        <v>446618.14</v>
      </c>
      <c r="V15" s="13">
        <f>U15/U64</f>
        <v>2.0777733066423037E-2</v>
      </c>
    </row>
    <row r="16" spans="1:27" x14ac:dyDescent="0.25">
      <c r="A16" s="34"/>
      <c r="B16" s="5" t="s">
        <v>78</v>
      </c>
      <c r="C16" s="6">
        <v>4120978.47</v>
      </c>
      <c r="D16" s="6">
        <v>4117586.98</v>
      </c>
      <c r="E16" s="6">
        <v>1522621.55</v>
      </c>
      <c r="F16" s="6">
        <v>2594965.4300000002</v>
      </c>
      <c r="G16" s="6">
        <v>2594965.4300000002</v>
      </c>
      <c r="H16" s="6">
        <v>2594965.4300000002</v>
      </c>
      <c r="I16" s="6">
        <v>2594965.4300000002</v>
      </c>
      <c r="J16" s="6">
        <v>1844651.71</v>
      </c>
      <c r="K16" s="13">
        <f>J16/J64</f>
        <v>8.5817564040056221E-2</v>
      </c>
      <c r="L16" s="6">
        <v>2541948.2799999998</v>
      </c>
      <c r="M16" s="6">
        <v>2538793.25</v>
      </c>
      <c r="N16" s="7">
        <v>56172.18</v>
      </c>
      <c r="Q16" s="6">
        <v>208654.78</v>
      </c>
      <c r="T16" s="5" t="s">
        <v>78</v>
      </c>
      <c r="U16" s="6">
        <v>1844651.71</v>
      </c>
      <c r="V16" s="13">
        <f>U16/U64</f>
        <v>8.5817564040056221E-2</v>
      </c>
    </row>
    <row r="17" spans="1:22" x14ac:dyDescent="0.25">
      <c r="A17" s="34"/>
      <c r="B17" s="5" t="s">
        <v>79</v>
      </c>
      <c r="C17" s="6">
        <v>33910</v>
      </c>
      <c r="D17" s="6">
        <v>35110</v>
      </c>
      <c r="E17" s="6">
        <v>12728.16</v>
      </c>
      <c r="F17" s="6">
        <v>22381.84</v>
      </c>
      <c r="G17" s="6">
        <v>22381.84</v>
      </c>
      <c r="H17" s="6">
        <v>22381.84</v>
      </c>
      <c r="I17" s="6">
        <v>22381.84</v>
      </c>
      <c r="J17" s="6">
        <v>24941.62</v>
      </c>
      <c r="K17" s="13">
        <f>J17/J64</f>
        <v>1.1603432019222464E-3</v>
      </c>
      <c r="L17" s="6">
        <v>22049.66</v>
      </c>
      <c r="M17" s="6">
        <v>22049.66</v>
      </c>
      <c r="N17" s="7">
        <v>332.18</v>
      </c>
      <c r="Q17" s="6">
        <v>15845.62</v>
      </c>
      <c r="T17" s="5" t="s">
        <v>79</v>
      </c>
      <c r="U17" s="6">
        <v>24941.62</v>
      </c>
      <c r="V17" s="13">
        <f>U17/U64</f>
        <v>1.1603432019222464E-3</v>
      </c>
    </row>
    <row r="18" spans="1:22" ht="22.5" customHeight="1" x14ac:dyDescent="0.25">
      <c r="A18" s="34"/>
      <c r="B18" s="5" t="s">
        <v>25</v>
      </c>
      <c r="C18" s="6">
        <v>0</v>
      </c>
      <c r="D18" s="6">
        <v>0</v>
      </c>
      <c r="E18" s="6">
        <v>-37022.78</v>
      </c>
      <c r="F18" s="6">
        <v>37022.78</v>
      </c>
      <c r="G18" s="6">
        <v>37022.78</v>
      </c>
      <c r="H18" s="6">
        <v>37022.78</v>
      </c>
      <c r="I18" s="6">
        <v>37022.78</v>
      </c>
      <c r="J18" s="6">
        <v>13754.13</v>
      </c>
      <c r="K18" s="13"/>
      <c r="L18" s="6">
        <v>37022.78</v>
      </c>
      <c r="M18" s="6">
        <v>37022.78</v>
      </c>
      <c r="N18" s="7">
        <v>0</v>
      </c>
      <c r="U18">
        <v>13754.13</v>
      </c>
    </row>
    <row r="19" spans="1:22" ht="45" customHeight="1" x14ac:dyDescent="0.25">
      <c r="A19" s="34"/>
      <c r="B19" s="5" t="s">
        <v>26</v>
      </c>
      <c r="C19" s="6">
        <v>0</v>
      </c>
      <c r="D19" s="6">
        <v>0</v>
      </c>
      <c r="E19" s="6">
        <v>-488.07</v>
      </c>
      <c r="F19" s="6">
        <v>488.07</v>
      </c>
      <c r="G19" s="6">
        <v>488.07</v>
      </c>
      <c r="H19" s="6">
        <v>488.07</v>
      </c>
      <c r="I19" s="6">
        <v>488.07</v>
      </c>
      <c r="J19" s="6">
        <v>488.07</v>
      </c>
      <c r="K19" s="13"/>
      <c r="L19" s="6">
        <v>488.07</v>
      </c>
      <c r="M19" s="6">
        <v>488.07</v>
      </c>
      <c r="N19" s="7">
        <v>0</v>
      </c>
      <c r="U19">
        <v>488.07</v>
      </c>
    </row>
    <row r="20" spans="1:22" ht="45" customHeight="1" x14ac:dyDescent="0.25">
      <c r="A20" s="34"/>
      <c r="B20" s="5" t="s">
        <v>27</v>
      </c>
      <c r="C20" s="6">
        <v>0</v>
      </c>
      <c r="D20" s="6">
        <v>0</v>
      </c>
      <c r="E20" s="6">
        <v>-16867.099999999999</v>
      </c>
      <c r="F20" s="6">
        <v>16867.099999999999</v>
      </c>
      <c r="G20" s="6">
        <v>16867.099999999999</v>
      </c>
      <c r="H20" s="6">
        <v>16867.099999999999</v>
      </c>
      <c r="I20" s="6">
        <v>16867.099999999999</v>
      </c>
      <c r="J20" s="6">
        <v>16867.099999999999</v>
      </c>
      <c r="K20" s="13"/>
      <c r="L20" s="6">
        <v>16867.099999999999</v>
      </c>
      <c r="M20" s="6">
        <v>16867.099999999999</v>
      </c>
      <c r="N20" s="7">
        <v>0</v>
      </c>
      <c r="U20">
        <v>16867.099999999999</v>
      </c>
    </row>
    <row r="21" spans="1:22" ht="78.75" customHeight="1" x14ac:dyDescent="0.25">
      <c r="A21" s="34"/>
      <c r="B21" s="5" t="s">
        <v>28</v>
      </c>
      <c r="C21" s="6">
        <v>0</v>
      </c>
      <c r="D21" s="6">
        <v>0</v>
      </c>
      <c r="E21" s="6">
        <v>-7883.93</v>
      </c>
      <c r="F21" s="6">
        <v>7883.93</v>
      </c>
      <c r="G21" s="6">
        <v>7883.93</v>
      </c>
      <c r="H21" s="6">
        <v>7883.93</v>
      </c>
      <c r="I21" s="6">
        <v>7883.93</v>
      </c>
      <c r="J21" s="6">
        <v>7883.93</v>
      </c>
      <c r="K21" s="13"/>
      <c r="L21" s="6">
        <v>7883.93</v>
      </c>
      <c r="M21" s="6">
        <v>7883.93</v>
      </c>
      <c r="N21" s="7">
        <v>0</v>
      </c>
      <c r="U21">
        <v>7883.93</v>
      </c>
    </row>
    <row r="22" spans="1:22" ht="78.75" customHeight="1" x14ac:dyDescent="0.25">
      <c r="A22" s="34"/>
      <c r="B22" s="5" t="s">
        <v>29</v>
      </c>
      <c r="C22" s="6">
        <v>0</v>
      </c>
      <c r="D22" s="6">
        <v>0</v>
      </c>
      <c r="E22" s="6">
        <v>-57144.7</v>
      </c>
      <c r="F22" s="6">
        <v>57144.7</v>
      </c>
      <c r="G22" s="6">
        <v>57144.7</v>
      </c>
      <c r="H22" s="6">
        <v>57144.7</v>
      </c>
      <c r="I22" s="6">
        <v>57144.7</v>
      </c>
      <c r="J22" s="6">
        <v>57144.7</v>
      </c>
      <c r="K22" s="13"/>
      <c r="L22" s="6">
        <v>50766.84</v>
      </c>
      <c r="M22" s="6">
        <v>50766.84</v>
      </c>
      <c r="N22" s="7">
        <v>6377.86</v>
      </c>
      <c r="U22">
        <v>57144.7</v>
      </c>
    </row>
    <row r="23" spans="1:22" ht="101.25" customHeight="1" x14ac:dyDescent="0.25">
      <c r="A23" s="34"/>
      <c r="B23" s="5" t="s">
        <v>30</v>
      </c>
      <c r="C23" s="6">
        <v>0</v>
      </c>
      <c r="D23" s="6">
        <v>0</v>
      </c>
      <c r="E23" s="6">
        <v>-192354.99</v>
      </c>
      <c r="F23" s="6">
        <v>192354.99</v>
      </c>
      <c r="G23" s="6">
        <v>192354.99</v>
      </c>
      <c r="H23" s="6">
        <v>192354.99</v>
      </c>
      <c r="I23" s="6">
        <v>192354.99</v>
      </c>
      <c r="J23" s="6">
        <v>192354.99</v>
      </c>
      <c r="K23" s="13"/>
      <c r="L23" s="6">
        <v>190922.84</v>
      </c>
      <c r="M23" s="6">
        <v>190909.89</v>
      </c>
      <c r="N23" s="7">
        <v>1445.1</v>
      </c>
      <c r="U23">
        <v>192354.99</v>
      </c>
    </row>
    <row r="24" spans="1:22" ht="90" customHeight="1" x14ac:dyDescent="0.25">
      <c r="A24" s="34"/>
      <c r="B24" s="5" t="s">
        <v>31</v>
      </c>
      <c r="C24" s="6">
        <v>0</v>
      </c>
      <c r="D24" s="6">
        <v>0</v>
      </c>
      <c r="E24" s="6">
        <v>-249919.35999999999</v>
      </c>
      <c r="F24" s="6">
        <v>249919.35999999999</v>
      </c>
      <c r="G24" s="6">
        <v>249919.35999999999</v>
      </c>
      <c r="H24" s="6">
        <v>249919.35999999999</v>
      </c>
      <c r="I24" s="6">
        <v>249919.35999999999</v>
      </c>
      <c r="J24" s="6">
        <v>249919.35999999999</v>
      </c>
      <c r="K24" s="13"/>
      <c r="L24" s="6">
        <v>248722.82</v>
      </c>
      <c r="M24" s="6">
        <v>248722.42</v>
      </c>
      <c r="N24" s="7">
        <v>1196.94</v>
      </c>
      <c r="U24">
        <v>249919.35999999999</v>
      </c>
    </row>
    <row r="25" spans="1:22" ht="90" customHeight="1" x14ac:dyDescent="0.25">
      <c r="A25" s="34"/>
      <c r="B25" s="5" t="s">
        <v>32</v>
      </c>
      <c r="C25" s="6">
        <v>0</v>
      </c>
      <c r="D25" s="6">
        <v>0</v>
      </c>
      <c r="E25" s="6">
        <v>-309655.53000000003</v>
      </c>
      <c r="F25" s="6">
        <v>309655.53000000003</v>
      </c>
      <c r="G25" s="6">
        <v>309655.53000000003</v>
      </c>
      <c r="H25" s="6">
        <v>309655.53000000003</v>
      </c>
      <c r="I25" s="6">
        <v>309655.53000000003</v>
      </c>
      <c r="J25" s="6">
        <v>309655.53000000003</v>
      </c>
      <c r="K25" s="13"/>
      <c r="L25" s="6">
        <v>308884.81</v>
      </c>
      <c r="M25" s="6">
        <v>308739.45</v>
      </c>
      <c r="N25" s="7">
        <v>916.08</v>
      </c>
      <c r="U25">
        <v>309655.53000000003</v>
      </c>
    </row>
    <row r="26" spans="1:22" ht="45" customHeight="1" x14ac:dyDescent="0.25">
      <c r="A26" s="35"/>
      <c r="B26" s="5" t="s">
        <v>33</v>
      </c>
      <c r="C26" s="6">
        <v>0</v>
      </c>
      <c r="D26" s="6">
        <v>0</v>
      </c>
      <c r="E26" s="6">
        <v>-126216.18</v>
      </c>
      <c r="F26" s="6">
        <v>126216.18</v>
      </c>
      <c r="G26" s="6">
        <v>126216.18</v>
      </c>
      <c r="H26" s="6">
        <v>126216.18</v>
      </c>
      <c r="I26" s="6">
        <v>126216.18</v>
      </c>
      <c r="J26" s="6">
        <v>126216.18</v>
      </c>
      <c r="K26" s="13"/>
      <c r="L26" s="6">
        <v>118992.37</v>
      </c>
      <c r="M26" s="6">
        <v>118992.37</v>
      </c>
      <c r="N26" s="7">
        <v>7223.81</v>
      </c>
      <c r="U26">
        <v>126216.18</v>
      </c>
    </row>
    <row r="27" spans="1:22" ht="15" customHeight="1" x14ac:dyDescent="0.25">
      <c r="A27" s="33" t="s">
        <v>34</v>
      </c>
      <c r="B27" s="5" t="s">
        <v>80</v>
      </c>
      <c r="C27" s="6">
        <v>0</v>
      </c>
      <c r="D27" s="6">
        <v>0</v>
      </c>
      <c r="E27" s="6">
        <v>-14641.41</v>
      </c>
      <c r="F27" s="6">
        <v>14641.41</v>
      </c>
      <c r="G27" s="6">
        <v>14641.41</v>
      </c>
      <c r="H27" s="6">
        <v>14641.41</v>
      </c>
      <c r="I27" s="6">
        <v>14641.41</v>
      </c>
      <c r="J27" s="6">
        <v>13754.13</v>
      </c>
      <c r="K27" s="13">
        <f>J27/J64</f>
        <v>6.3987468511888265E-4</v>
      </c>
      <c r="L27" s="6">
        <v>14641.41</v>
      </c>
      <c r="M27" s="6">
        <v>14641.41</v>
      </c>
      <c r="N27" s="7">
        <v>0</v>
      </c>
      <c r="Q27" s="12">
        <f>Q15+Q16+Q17</f>
        <v>266789.18</v>
      </c>
      <c r="T27" s="5" t="s">
        <v>80</v>
      </c>
      <c r="U27" s="6">
        <v>13754.13</v>
      </c>
      <c r="V27" s="13">
        <f>U27/U64</f>
        <v>6.3987468511888265E-4</v>
      </c>
    </row>
    <row r="28" spans="1:22" ht="33.75" x14ac:dyDescent="0.25">
      <c r="A28" s="34"/>
      <c r="B28" s="5" t="s">
        <v>81</v>
      </c>
      <c r="C28" s="6">
        <v>0</v>
      </c>
      <c r="D28" s="6">
        <v>0</v>
      </c>
      <c r="E28" s="6">
        <v>-16747.919999999998</v>
      </c>
      <c r="F28" s="6">
        <v>16747.919999999998</v>
      </c>
      <c r="G28" s="6">
        <v>16747.919999999998</v>
      </c>
      <c r="H28" s="6">
        <v>16747.919999999998</v>
      </c>
      <c r="I28" s="6">
        <v>16747.919999999998</v>
      </c>
      <c r="J28" s="6">
        <v>266789.18</v>
      </c>
      <c r="K28" s="13">
        <f>J28/J64</f>
        <v>1.2411664172552165E-2</v>
      </c>
      <c r="L28" s="6">
        <v>16747.919999999998</v>
      </c>
      <c r="M28" s="6">
        <v>16747.919999999998</v>
      </c>
      <c r="N28" s="7">
        <v>0</v>
      </c>
      <c r="T28" s="5" t="s">
        <v>81</v>
      </c>
      <c r="U28" s="6">
        <v>266789.18</v>
      </c>
      <c r="V28" s="13">
        <f>U28/U64</f>
        <v>1.2411664172552165E-2</v>
      </c>
    </row>
    <row r="29" spans="1:22" ht="33.75" customHeight="1" x14ac:dyDescent="0.25">
      <c r="A29" s="34"/>
      <c r="B29" s="5" t="s">
        <v>35</v>
      </c>
      <c r="C29" s="6">
        <v>0</v>
      </c>
      <c r="D29" s="6">
        <v>0</v>
      </c>
      <c r="E29" s="6">
        <v>-116626.4</v>
      </c>
      <c r="F29" s="6">
        <v>116626.4</v>
      </c>
      <c r="G29" s="6">
        <v>116626.4</v>
      </c>
      <c r="H29" s="6">
        <v>116626.4</v>
      </c>
      <c r="I29" s="6">
        <v>116626.4</v>
      </c>
      <c r="J29" s="6">
        <v>116626.4</v>
      </c>
      <c r="K29" s="13"/>
      <c r="L29" s="6">
        <v>116626.4</v>
      </c>
      <c r="M29" s="6">
        <v>116626.4</v>
      </c>
      <c r="N29" s="7">
        <v>0</v>
      </c>
      <c r="U29">
        <v>116626.4</v>
      </c>
    </row>
    <row r="30" spans="1:22" ht="45" customHeight="1" x14ac:dyDescent="0.25">
      <c r="A30" s="35"/>
      <c r="B30" s="5" t="s">
        <v>36</v>
      </c>
      <c r="C30" s="6">
        <v>0</v>
      </c>
      <c r="D30" s="6">
        <v>0</v>
      </c>
      <c r="E30" s="6">
        <v>-7188.93</v>
      </c>
      <c r="F30" s="6">
        <v>7188.93</v>
      </c>
      <c r="G30" s="6">
        <v>7188.93</v>
      </c>
      <c r="H30" s="6">
        <v>7188.93</v>
      </c>
      <c r="I30" s="6">
        <v>7188.93</v>
      </c>
      <c r="J30" s="6">
        <v>7188.93</v>
      </c>
      <c r="K30" s="13"/>
      <c r="L30" s="6">
        <v>7188.93</v>
      </c>
      <c r="M30" s="6">
        <v>7188.93</v>
      </c>
      <c r="N30" s="7">
        <v>0</v>
      </c>
      <c r="U30">
        <v>7188.93</v>
      </c>
    </row>
    <row r="31" spans="1:22" ht="33.75" customHeight="1" x14ac:dyDescent="0.25">
      <c r="A31" s="5" t="s">
        <v>37</v>
      </c>
      <c r="B31" s="5" t="s">
        <v>37</v>
      </c>
      <c r="C31" s="6">
        <v>0</v>
      </c>
      <c r="D31" s="6">
        <v>0</v>
      </c>
      <c r="E31" s="6">
        <v>-115106.32</v>
      </c>
      <c r="F31" s="6">
        <v>115106.32</v>
      </c>
      <c r="G31" s="6">
        <v>115106.32</v>
      </c>
      <c r="H31" s="6">
        <v>115106.32</v>
      </c>
      <c r="I31" s="6">
        <v>115106.32</v>
      </c>
      <c r="J31" s="6">
        <v>115106.32</v>
      </c>
      <c r="K31" s="13"/>
      <c r="L31" s="6">
        <v>114968.99</v>
      </c>
      <c r="M31" s="6">
        <v>114968.99</v>
      </c>
      <c r="N31" s="7">
        <v>137.33000000000001</v>
      </c>
      <c r="U31">
        <v>115106.32</v>
      </c>
    </row>
    <row r="32" spans="1:22" ht="67.5" customHeight="1" x14ac:dyDescent="0.25">
      <c r="A32" s="33" t="s">
        <v>38</v>
      </c>
      <c r="B32" s="5" t="s">
        <v>39</v>
      </c>
      <c r="C32" s="6">
        <v>0</v>
      </c>
      <c r="D32" s="6">
        <v>0</v>
      </c>
      <c r="E32" s="6">
        <v>-71111.02</v>
      </c>
      <c r="F32" s="6">
        <v>71111.02</v>
      </c>
      <c r="G32" s="6">
        <v>71111.02</v>
      </c>
      <c r="H32" s="6">
        <v>71111.02</v>
      </c>
      <c r="I32" s="6">
        <v>71111.02</v>
      </c>
      <c r="J32" s="6">
        <v>71111.02</v>
      </c>
      <c r="K32" s="13"/>
      <c r="L32" s="6">
        <v>71033.06</v>
      </c>
      <c r="M32" s="6">
        <v>71033.06</v>
      </c>
      <c r="N32" s="7">
        <v>77.959999999999994</v>
      </c>
      <c r="U32">
        <v>71111.02</v>
      </c>
    </row>
    <row r="33" spans="1:21" ht="45" customHeight="1" x14ac:dyDescent="0.25">
      <c r="A33" s="34"/>
      <c r="B33" s="5" t="s">
        <v>40</v>
      </c>
      <c r="C33" s="6">
        <v>0</v>
      </c>
      <c r="D33" s="6">
        <v>0</v>
      </c>
      <c r="E33" s="6">
        <v>-70036.240000000005</v>
      </c>
      <c r="F33" s="6">
        <v>70036.240000000005</v>
      </c>
      <c r="G33" s="6">
        <v>70036.240000000005</v>
      </c>
      <c r="H33" s="6">
        <v>70036.240000000005</v>
      </c>
      <c r="I33" s="6">
        <v>70036.240000000005</v>
      </c>
      <c r="J33" s="6">
        <v>70036.240000000005</v>
      </c>
      <c r="K33" s="13"/>
      <c r="L33" s="6">
        <v>70036.240000000005</v>
      </c>
      <c r="M33" s="6">
        <v>70036.240000000005</v>
      </c>
      <c r="N33" s="7">
        <v>0</v>
      </c>
      <c r="U33">
        <v>70036.240000000005</v>
      </c>
    </row>
    <row r="34" spans="1:21" ht="33.75" customHeight="1" x14ac:dyDescent="0.25">
      <c r="A34" s="34"/>
      <c r="B34" s="5" t="s">
        <v>41</v>
      </c>
      <c r="C34" s="6">
        <v>0</v>
      </c>
      <c r="D34" s="6">
        <v>0</v>
      </c>
      <c r="E34" s="6">
        <v>-9576.85</v>
      </c>
      <c r="F34" s="6">
        <v>9576.85</v>
      </c>
      <c r="G34" s="6">
        <v>9576.85</v>
      </c>
      <c r="H34" s="6">
        <v>9576.85</v>
      </c>
      <c r="I34" s="6">
        <v>9576.85</v>
      </c>
      <c r="J34" s="6">
        <v>9576.85</v>
      </c>
      <c r="K34" s="13"/>
      <c r="L34" s="6">
        <v>9087.2000000000007</v>
      </c>
      <c r="M34" s="6">
        <v>9087.2000000000007</v>
      </c>
      <c r="N34" s="7">
        <v>489.65</v>
      </c>
      <c r="U34">
        <v>9576.85</v>
      </c>
    </row>
    <row r="35" spans="1:21" ht="45" customHeight="1" x14ac:dyDescent="0.25">
      <c r="A35" s="34"/>
      <c r="B35" s="5" t="s">
        <v>42</v>
      </c>
      <c r="C35" s="6">
        <v>0</v>
      </c>
      <c r="D35" s="6">
        <v>0</v>
      </c>
      <c r="E35" s="6">
        <v>-1019.85</v>
      </c>
      <c r="F35" s="6">
        <v>1019.85</v>
      </c>
      <c r="G35" s="6">
        <v>1019.85</v>
      </c>
      <c r="H35" s="6">
        <v>1019.85</v>
      </c>
      <c r="I35" s="6">
        <v>1019.85</v>
      </c>
      <c r="J35" s="6">
        <v>1019.85</v>
      </c>
      <c r="K35" s="13"/>
      <c r="L35" s="6">
        <v>1019.85</v>
      </c>
      <c r="M35" s="6">
        <v>1019.85</v>
      </c>
      <c r="N35" s="7">
        <v>0</v>
      </c>
      <c r="U35">
        <v>1019.85</v>
      </c>
    </row>
    <row r="36" spans="1:21" ht="33.75" customHeight="1" x14ac:dyDescent="0.25">
      <c r="A36" s="35"/>
      <c r="B36" s="5" t="s">
        <v>43</v>
      </c>
      <c r="C36" s="6">
        <v>0</v>
      </c>
      <c r="D36" s="6">
        <v>0</v>
      </c>
      <c r="E36" s="6">
        <v>-1608.36</v>
      </c>
      <c r="F36" s="6">
        <v>1608.36</v>
      </c>
      <c r="G36" s="6">
        <v>1608.36</v>
      </c>
      <c r="H36" s="6">
        <v>1608.36</v>
      </c>
      <c r="I36" s="6">
        <v>1608.36</v>
      </c>
      <c r="J36" s="6">
        <v>1608.36</v>
      </c>
      <c r="K36" s="13"/>
      <c r="L36" s="6">
        <v>1608.36</v>
      </c>
      <c r="M36" s="6">
        <v>1608.36</v>
      </c>
      <c r="N36" s="7">
        <v>0</v>
      </c>
      <c r="U36">
        <v>1608.36</v>
      </c>
    </row>
    <row r="37" spans="1:21" ht="33.75" customHeight="1" x14ac:dyDescent="0.25">
      <c r="A37" s="33" t="s">
        <v>44</v>
      </c>
      <c r="B37" s="5" t="s">
        <v>45</v>
      </c>
      <c r="C37" s="6">
        <v>0</v>
      </c>
      <c r="D37" s="6">
        <v>0</v>
      </c>
      <c r="E37" s="6">
        <v>-744.06</v>
      </c>
      <c r="F37" s="6">
        <v>744.06</v>
      </c>
      <c r="G37" s="6">
        <v>744.06</v>
      </c>
      <c r="H37" s="6">
        <v>744.06</v>
      </c>
      <c r="I37" s="6">
        <v>744.06</v>
      </c>
      <c r="J37" s="6">
        <v>744.06</v>
      </c>
      <c r="K37" s="13"/>
      <c r="L37" s="6">
        <v>744.06</v>
      </c>
      <c r="M37" s="6">
        <v>744.06</v>
      </c>
      <c r="N37" s="7">
        <v>0</v>
      </c>
      <c r="U37">
        <v>744.06</v>
      </c>
    </row>
    <row r="38" spans="1:21" ht="45" customHeight="1" x14ac:dyDescent="0.25">
      <c r="A38" s="34"/>
      <c r="B38" s="5" t="s">
        <v>46</v>
      </c>
      <c r="C38" s="6">
        <v>0</v>
      </c>
      <c r="D38" s="6">
        <v>0</v>
      </c>
      <c r="E38" s="6">
        <v>-792.49</v>
      </c>
      <c r="F38" s="6">
        <v>792.49</v>
      </c>
      <c r="G38" s="6">
        <v>792.49</v>
      </c>
      <c r="H38" s="6">
        <v>792.49</v>
      </c>
      <c r="I38" s="6">
        <v>792.49</v>
      </c>
      <c r="J38" s="6">
        <v>792.49</v>
      </c>
      <c r="K38" s="13"/>
      <c r="L38" s="6">
        <v>792.49</v>
      </c>
      <c r="M38" s="6">
        <v>792.49</v>
      </c>
      <c r="N38" s="7">
        <v>0</v>
      </c>
      <c r="U38">
        <v>792.49</v>
      </c>
    </row>
    <row r="39" spans="1:21" ht="33.75" customHeight="1" x14ac:dyDescent="0.25">
      <c r="A39" s="35"/>
      <c r="B39" s="5" t="s">
        <v>47</v>
      </c>
      <c r="C39" s="6">
        <v>0</v>
      </c>
      <c r="D39" s="6">
        <v>0</v>
      </c>
      <c r="E39" s="6">
        <v>-283476.39</v>
      </c>
      <c r="F39" s="6">
        <v>283476.39</v>
      </c>
      <c r="G39" s="6">
        <v>283476.39</v>
      </c>
      <c r="H39" s="6">
        <v>283476.39</v>
      </c>
      <c r="I39" s="6">
        <v>283476.39</v>
      </c>
      <c r="J39" s="6">
        <v>283476.39</v>
      </c>
      <c r="K39" s="13"/>
      <c r="L39" s="6">
        <v>283476.39</v>
      </c>
      <c r="M39" s="6">
        <v>283476.39</v>
      </c>
      <c r="N39" s="7">
        <v>0</v>
      </c>
      <c r="Q39" s="12">
        <f>Q15+Q16+Q17</f>
        <v>266789.18</v>
      </c>
      <c r="U39">
        <v>283476.39</v>
      </c>
    </row>
    <row r="40" spans="1:21" ht="67.5" customHeight="1" x14ac:dyDescent="0.25">
      <c r="A40" s="33" t="s">
        <v>48</v>
      </c>
      <c r="B40" s="5" t="s">
        <v>49</v>
      </c>
      <c r="C40" s="6">
        <v>182000</v>
      </c>
      <c r="D40" s="6">
        <v>203823</v>
      </c>
      <c r="E40" s="6">
        <v>59754.31</v>
      </c>
      <c r="F40" s="6">
        <v>144068.69</v>
      </c>
      <c r="G40" s="6">
        <v>144068.69</v>
      </c>
      <c r="H40" s="6">
        <v>144068.69</v>
      </c>
      <c r="I40" s="6">
        <v>144068.69</v>
      </c>
      <c r="J40" s="6">
        <v>144068.69</v>
      </c>
      <c r="K40" s="13"/>
      <c r="L40" s="6">
        <v>139416.69</v>
      </c>
      <c r="M40" s="6">
        <v>139416.69</v>
      </c>
      <c r="N40" s="7">
        <v>4652</v>
      </c>
      <c r="U40">
        <v>144068.69</v>
      </c>
    </row>
    <row r="41" spans="1:21" ht="56.25" customHeight="1" x14ac:dyDescent="0.25">
      <c r="A41" s="34"/>
      <c r="B41" s="5" t="s">
        <v>50</v>
      </c>
      <c r="C41" s="6">
        <v>0</v>
      </c>
      <c r="D41" s="6">
        <v>0</v>
      </c>
      <c r="E41" s="6">
        <v>-147717.97</v>
      </c>
      <c r="F41" s="6">
        <v>147717.97</v>
      </c>
      <c r="G41" s="6">
        <v>147717.97</v>
      </c>
      <c r="H41" s="6">
        <v>147717.97</v>
      </c>
      <c r="I41" s="6">
        <v>147717.97</v>
      </c>
      <c r="J41" s="6">
        <v>147717.97</v>
      </c>
      <c r="K41" s="13"/>
      <c r="L41" s="6">
        <v>142734.70000000001</v>
      </c>
      <c r="M41" s="6">
        <v>142734.70000000001</v>
      </c>
      <c r="N41" s="7">
        <v>4983.2700000000004</v>
      </c>
      <c r="U41">
        <v>147717.97</v>
      </c>
    </row>
    <row r="42" spans="1:21" ht="45" customHeight="1" x14ac:dyDescent="0.25">
      <c r="A42" s="34"/>
      <c r="B42" s="5" t="s">
        <v>51</v>
      </c>
      <c r="C42" s="6">
        <v>0</v>
      </c>
      <c r="D42" s="6">
        <v>0</v>
      </c>
      <c r="E42" s="6">
        <v>-70119.740000000005</v>
      </c>
      <c r="F42" s="6">
        <v>70119.740000000005</v>
      </c>
      <c r="G42" s="6">
        <v>70119.740000000005</v>
      </c>
      <c r="H42" s="6">
        <v>70119.740000000005</v>
      </c>
      <c r="I42" s="6">
        <v>70119.740000000005</v>
      </c>
      <c r="J42" s="6">
        <v>70119.740000000005</v>
      </c>
      <c r="K42" s="13"/>
      <c r="L42" s="6">
        <v>70119.740000000005</v>
      </c>
      <c r="M42" s="6">
        <v>70119.740000000005</v>
      </c>
      <c r="N42" s="7">
        <v>0</v>
      </c>
      <c r="U42">
        <v>70119.740000000005</v>
      </c>
    </row>
    <row r="43" spans="1:21" ht="90" customHeight="1" x14ac:dyDescent="0.25">
      <c r="A43" s="34"/>
      <c r="B43" s="5" t="s">
        <v>52</v>
      </c>
      <c r="C43" s="6">
        <v>0</v>
      </c>
      <c r="D43" s="6">
        <v>0</v>
      </c>
      <c r="E43" s="6">
        <v>-382224.26</v>
      </c>
      <c r="F43" s="6">
        <v>382224.26</v>
      </c>
      <c r="G43" s="6">
        <v>382224.26</v>
      </c>
      <c r="H43" s="6">
        <v>382224.26</v>
      </c>
      <c r="I43" s="6">
        <v>382224.26</v>
      </c>
      <c r="J43" s="6">
        <v>382224.26</v>
      </c>
      <c r="K43" s="13"/>
      <c r="L43" s="6">
        <v>380613.73</v>
      </c>
      <c r="M43" s="6">
        <v>380613.73</v>
      </c>
      <c r="N43" s="7">
        <v>1610.53</v>
      </c>
      <c r="U43">
        <v>382224.26</v>
      </c>
    </row>
    <row r="44" spans="1:21" ht="45" customHeight="1" x14ac:dyDescent="0.25">
      <c r="A44" s="34"/>
      <c r="B44" s="5" t="s">
        <v>53</v>
      </c>
      <c r="C44" s="6">
        <v>0</v>
      </c>
      <c r="D44" s="6">
        <v>0</v>
      </c>
      <c r="E44" s="6">
        <v>-3682.3</v>
      </c>
      <c r="F44" s="6">
        <v>3682.3</v>
      </c>
      <c r="G44" s="6">
        <v>3682.3</v>
      </c>
      <c r="H44" s="6">
        <v>3682.3</v>
      </c>
      <c r="I44" s="6">
        <v>3682.3</v>
      </c>
      <c r="J44" s="6">
        <v>3682.3</v>
      </c>
      <c r="K44" s="13"/>
      <c r="L44" s="6">
        <v>3682.3</v>
      </c>
      <c r="M44" s="6">
        <v>3682.3</v>
      </c>
      <c r="N44" s="7">
        <v>0</v>
      </c>
      <c r="U44">
        <v>3682.3</v>
      </c>
    </row>
    <row r="45" spans="1:21" ht="45" customHeight="1" x14ac:dyDescent="0.25">
      <c r="A45" s="34"/>
      <c r="B45" s="5" t="s">
        <v>54</v>
      </c>
      <c r="C45" s="6">
        <v>0</v>
      </c>
      <c r="D45" s="6">
        <v>0</v>
      </c>
      <c r="E45" s="6">
        <v>-122125.05</v>
      </c>
      <c r="F45" s="6">
        <v>122125.05</v>
      </c>
      <c r="G45" s="6">
        <v>122125.05</v>
      </c>
      <c r="H45" s="6">
        <v>122125.05</v>
      </c>
      <c r="I45" s="6">
        <v>122125.05</v>
      </c>
      <c r="J45" s="6">
        <v>122125.05</v>
      </c>
      <c r="K45" s="13"/>
      <c r="L45" s="6">
        <v>122229.35</v>
      </c>
      <c r="M45" s="6">
        <v>122125.05</v>
      </c>
      <c r="N45" s="7">
        <v>0</v>
      </c>
      <c r="U45">
        <v>122125.05</v>
      </c>
    </row>
    <row r="46" spans="1:21" ht="67.5" customHeight="1" x14ac:dyDescent="0.25">
      <c r="A46" s="34"/>
      <c r="B46" s="5" t="s">
        <v>55</v>
      </c>
      <c r="C46" s="6">
        <v>0</v>
      </c>
      <c r="D46" s="6">
        <v>0</v>
      </c>
      <c r="E46" s="6">
        <v>-249571.59</v>
      </c>
      <c r="F46" s="6">
        <v>249571.59</v>
      </c>
      <c r="G46" s="6">
        <v>249571.59</v>
      </c>
      <c r="H46" s="6">
        <v>249571.59</v>
      </c>
      <c r="I46" s="6">
        <v>249571.59</v>
      </c>
      <c r="J46" s="6">
        <v>249571.59</v>
      </c>
      <c r="K46" s="13"/>
      <c r="L46" s="6">
        <v>249121.59</v>
      </c>
      <c r="M46" s="6">
        <v>249121.59</v>
      </c>
      <c r="N46" s="7">
        <v>450</v>
      </c>
      <c r="U46">
        <v>249571.59</v>
      </c>
    </row>
    <row r="47" spans="1:21" ht="45" customHeight="1" x14ac:dyDescent="0.25">
      <c r="A47" s="34"/>
      <c r="B47" s="5" t="s">
        <v>56</v>
      </c>
      <c r="C47" s="6">
        <v>0</v>
      </c>
      <c r="D47" s="6">
        <v>0</v>
      </c>
      <c r="E47" s="6">
        <v>-357.08</v>
      </c>
      <c r="F47" s="6">
        <v>357.08</v>
      </c>
      <c r="G47" s="6">
        <v>357.08</v>
      </c>
      <c r="H47" s="6">
        <v>357.08</v>
      </c>
      <c r="I47" s="6">
        <v>357.08</v>
      </c>
      <c r="J47" s="6">
        <v>357.08</v>
      </c>
      <c r="K47" s="13"/>
      <c r="L47" s="6">
        <v>357.08</v>
      </c>
      <c r="M47" s="6">
        <v>357.08</v>
      </c>
      <c r="N47" s="7">
        <v>0</v>
      </c>
      <c r="U47">
        <v>357.08</v>
      </c>
    </row>
    <row r="48" spans="1:21" ht="33.75" customHeight="1" x14ac:dyDescent="0.25">
      <c r="A48" s="34"/>
      <c r="B48" s="5" t="s">
        <v>57</v>
      </c>
      <c r="C48" s="6">
        <v>0</v>
      </c>
      <c r="D48" s="6">
        <v>0</v>
      </c>
      <c r="E48" s="6">
        <v>-131280.60999999999</v>
      </c>
      <c r="F48" s="6">
        <v>131280.60999999999</v>
      </c>
      <c r="G48" s="6">
        <v>131280.60999999999</v>
      </c>
      <c r="H48" s="6">
        <v>131280.60999999999</v>
      </c>
      <c r="I48" s="6">
        <v>131280.60999999999</v>
      </c>
      <c r="J48" s="6">
        <v>131280.60999999999</v>
      </c>
      <c r="K48" s="13"/>
      <c r="L48" s="6">
        <v>131280.60999999999</v>
      </c>
      <c r="M48" s="6">
        <v>131280.60999999999</v>
      </c>
      <c r="N48" s="7">
        <v>0</v>
      </c>
      <c r="U48">
        <v>131280.60999999999</v>
      </c>
    </row>
    <row r="49" spans="1:22" ht="56.25" customHeight="1" x14ac:dyDescent="0.25">
      <c r="A49" s="34"/>
      <c r="B49" s="5" t="s">
        <v>58</v>
      </c>
      <c r="C49" s="6">
        <v>0</v>
      </c>
      <c r="D49" s="6">
        <v>0</v>
      </c>
      <c r="E49" s="6">
        <v>-155849.26999999999</v>
      </c>
      <c r="F49" s="6">
        <v>155849.26999999999</v>
      </c>
      <c r="G49" s="6">
        <v>155849.26999999999</v>
      </c>
      <c r="H49" s="6">
        <v>155849.26999999999</v>
      </c>
      <c r="I49" s="6">
        <v>155849.26999999999</v>
      </c>
      <c r="J49" s="6">
        <v>155849.26999999999</v>
      </c>
      <c r="K49" s="13"/>
      <c r="L49" s="6">
        <v>155849.26999999999</v>
      </c>
      <c r="M49" s="6">
        <v>155849.26999999999</v>
      </c>
      <c r="N49" s="7">
        <v>0</v>
      </c>
      <c r="U49">
        <v>155849.26999999999</v>
      </c>
    </row>
    <row r="50" spans="1:22" ht="78.75" customHeight="1" x14ac:dyDescent="0.25">
      <c r="A50" s="34"/>
      <c r="B50" s="5" t="s">
        <v>59</v>
      </c>
      <c r="C50" s="6">
        <v>0</v>
      </c>
      <c r="D50" s="6">
        <v>0</v>
      </c>
      <c r="E50" s="6">
        <v>-782973.98</v>
      </c>
      <c r="F50" s="6">
        <v>782973.98</v>
      </c>
      <c r="G50" s="6">
        <v>782973.98</v>
      </c>
      <c r="H50" s="6">
        <v>782973.98</v>
      </c>
      <c r="I50" s="6">
        <v>782973.98</v>
      </c>
      <c r="J50" s="6">
        <v>782973.98</v>
      </c>
      <c r="K50" s="13"/>
      <c r="L50" s="6">
        <v>779728.29</v>
      </c>
      <c r="M50" s="6">
        <v>774057.79</v>
      </c>
      <c r="N50" s="7">
        <v>8916.19</v>
      </c>
      <c r="U50">
        <v>782973.98</v>
      </c>
    </row>
    <row r="51" spans="1:22" ht="33.75" customHeight="1" x14ac:dyDescent="0.25">
      <c r="A51" s="35"/>
      <c r="B51" s="5" t="s">
        <v>60</v>
      </c>
      <c r="C51" s="6">
        <v>0</v>
      </c>
      <c r="D51" s="6">
        <v>0</v>
      </c>
      <c r="E51" s="6">
        <v>-380808.59</v>
      </c>
      <c r="F51" s="6">
        <v>380808.59</v>
      </c>
      <c r="G51" s="6">
        <v>380808.59</v>
      </c>
      <c r="H51" s="6">
        <v>380808.59</v>
      </c>
      <c r="I51" s="6">
        <v>380808.59</v>
      </c>
      <c r="J51" s="6">
        <v>380808.59</v>
      </c>
      <c r="K51" s="13"/>
      <c r="L51" s="6">
        <v>380784.51</v>
      </c>
      <c r="M51" s="6">
        <v>379658.76</v>
      </c>
      <c r="N51" s="7">
        <v>1149.83</v>
      </c>
      <c r="U51">
        <v>380808.59</v>
      </c>
    </row>
    <row r="52" spans="1:22" ht="22.5" customHeight="1" x14ac:dyDescent="0.25">
      <c r="A52" s="33" t="s">
        <v>61</v>
      </c>
      <c r="B52" s="5" t="s">
        <v>82</v>
      </c>
      <c r="C52" s="6">
        <v>0</v>
      </c>
      <c r="D52" s="6">
        <v>0</v>
      </c>
      <c r="E52" s="6">
        <v>-10317035.220000001</v>
      </c>
      <c r="F52" s="6">
        <v>10317035.220000001</v>
      </c>
      <c r="G52" s="6">
        <v>10317035.220000001</v>
      </c>
      <c r="H52" s="6">
        <v>10317035.220000001</v>
      </c>
      <c r="I52" s="6">
        <v>10317035.220000001</v>
      </c>
      <c r="J52" s="6">
        <v>11296217.27</v>
      </c>
      <c r="K52" s="13">
        <f>J52/J64</f>
        <v>0.52552676677301535</v>
      </c>
      <c r="L52" s="6">
        <v>10317035.220000001</v>
      </c>
      <c r="M52" s="6">
        <v>10317035.220000001</v>
      </c>
      <c r="N52" s="7">
        <v>0</v>
      </c>
      <c r="T52" s="5" t="s">
        <v>82</v>
      </c>
      <c r="U52" s="6">
        <v>11296217.27</v>
      </c>
      <c r="V52" s="13">
        <f>U52/U64</f>
        <v>0.52552676677301535</v>
      </c>
    </row>
    <row r="53" spans="1:22" x14ac:dyDescent="0.25">
      <c r="A53" s="34"/>
      <c r="B53" s="5" t="s">
        <v>83</v>
      </c>
      <c r="C53" s="6">
        <v>0</v>
      </c>
      <c r="D53" s="6">
        <v>0</v>
      </c>
      <c r="E53" s="6">
        <v>-2988765.41</v>
      </c>
      <c r="F53" s="6">
        <v>2988765.41</v>
      </c>
      <c r="G53" s="6">
        <v>2988765.41</v>
      </c>
      <c r="H53" s="6">
        <v>2988765.41</v>
      </c>
      <c r="I53" s="6">
        <v>2988765.41</v>
      </c>
      <c r="J53" s="6">
        <v>3254203.24</v>
      </c>
      <c r="K53" s="13">
        <f>J53/J64</f>
        <v>0.15139323777715114</v>
      </c>
      <c r="L53" s="6">
        <v>2988765.41</v>
      </c>
      <c r="M53" s="6">
        <v>2988765.41</v>
      </c>
      <c r="N53" s="7">
        <v>0</v>
      </c>
      <c r="T53" s="5" t="s">
        <v>83</v>
      </c>
      <c r="U53" s="6">
        <v>3254203.24</v>
      </c>
      <c r="V53" s="13">
        <f>U53/U64</f>
        <v>0.15139323777715114</v>
      </c>
    </row>
    <row r="54" spans="1:22" ht="33.75" customHeight="1" x14ac:dyDescent="0.25">
      <c r="A54" s="34"/>
      <c r="B54" s="5" t="s">
        <v>62</v>
      </c>
      <c r="C54" s="6">
        <v>0</v>
      </c>
      <c r="D54" s="6">
        <v>0</v>
      </c>
      <c r="E54" s="6">
        <v>-3623.9</v>
      </c>
      <c r="F54" s="6">
        <v>3623.9</v>
      </c>
      <c r="G54" s="6">
        <v>3623.9</v>
      </c>
      <c r="H54" s="6">
        <v>3623.9</v>
      </c>
      <c r="I54" s="6">
        <v>3623.9</v>
      </c>
      <c r="J54" s="6">
        <v>3623.9</v>
      </c>
      <c r="K54" s="6"/>
      <c r="L54" s="6">
        <v>3623.9</v>
      </c>
      <c r="M54" s="6">
        <v>3623.9</v>
      </c>
      <c r="N54" s="7">
        <v>0</v>
      </c>
    </row>
    <row r="55" spans="1:22" ht="56.25" customHeight="1" x14ac:dyDescent="0.25">
      <c r="A55" s="34"/>
      <c r="B55" s="5" t="s">
        <v>63</v>
      </c>
      <c r="C55" s="6">
        <v>0</v>
      </c>
      <c r="D55" s="6">
        <v>0</v>
      </c>
      <c r="E55" s="6">
        <v>-9004.49</v>
      </c>
      <c r="F55" s="6">
        <v>9004.49</v>
      </c>
      <c r="G55" s="6">
        <v>9004.49</v>
      </c>
      <c r="H55" s="6">
        <v>9004.49</v>
      </c>
      <c r="I55" s="6">
        <v>9004.49</v>
      </c>
      <c r="J55" s="6">
        <v>9004.49</v>
      </c>
      <c r="K55" s="6"/>
      <c r="L55" s="6">
        <v>9004.49</v>
      </c>
      <c r="M55" s="6">
        <v>9004.49</v>
      </c>
      <c r="N55" s="7">
        <v>0</v>
      </c>
    </row>
    <row r="56" spans="1:22" ht="45" customHeight="1" x14ac:dyDescent="0.25">
      <c r="A56" s="34"/>
      <c r="B56" s="5" t="s">
        <v>64</v>
      </c>
      <c r="C56" s="6">
        <v>0</v>
      </c>
      <c r="D56" s="6">
        <v>0</v>
      </c>
      <c r="E56" s="6">
        <v>-1820.13</v>
      </c>
      <c r="F56" s="6">
        <v>1820.13</v>
      </c>
      <c r="G56" s="6">
        <v>1820.13</v>
      </c>
      <c r="H56" s="6">
        <v>1820.13</v>
      </c>
      <c r="I56" s="6">
        <v>1820.13</v>
      </c>
      <c r="J56" s="6">
        <v>1820.13</v>
      </c>
      <c r="K56" s="6"/>
      <c r="L56" s="6">
        <v>1820.13</v>
      </c>
      <c r="M56" s="6">
        <v>1820.13</v>
      </c>
      <c r="N56" s="7">
        <v>0</v>
      </c>
    </row>
    <row r="57" spans="1:22" ht="45" customHeight="1" x14ac:dyDescent="0.25">
      <c r="A57" s="34"/>
      <c r="B57" s="5" t="s">
        <v>65</v>
      </c>
      <c r="C57" s="6">
        <v>0</v>
      </c>
      <c r="D57" s="6">
        <v>0</v>
      </c>
      <c r="E57" s="6">
        <v>-1438624.73</v>
      </c>
      <c r="F57" s="6">
        <v>1438624.73</v>
      </c>
      <c r="G57" s="6">
        <v>1438624.73</v>
      </c>
      <c r="H57" s="6">
        <v>1438624.73</v>
      </c>
      <c r="I57" s="6">
        <v>1438624.73</v>
      </c>
      <c r="J57" s="6">
        <v>1438624.73</v>
      </c>
      <c r="K57" s="6"/>
      <c r="L57" s="6">
        <v>1437574.24</v>
      </c>
      <c r="M57" s="6">
        <v>1436674.24</v>
      </c>
      <c r="N57" s="7">
        <v>1950.49</v>
      </c>
    </row>
    <row r="58" spans="1:22" ht="146.25" customHeight="1" x14ac:dyDescent="0.25">
      <c r="A58" s="34"/>
      <c r="B58" s="5" t="s">
        <v>66</v>
      </c>
      <c r="C58" s="6">
        <v>0</v>
      </c>
      <c r="D58" s="6">
        <v>0</v>
      </c>
      <c r="E58" s="6">
        <v>-1024180.43</v>
      </c>
      <c r="F58" s="6">
        <v>1024180.43</v>
      </c>
      <c r="G58" s="6">
        <v>1024180.43</v>
      </c>
      <c r="H58" s="6">
        <v>1024180.43</v>
      </c>
      <c r="I58" s="6">
        <v>1024180.43</v>
      </c>
      <c r="J58" s="6">
        <v>1024180.43</v>
      </c>
      <c r="K58" s="6"/>
      <c r="L58" s="6">
        <v>1023792.71</v>
      </c>
      <c r="M58" s="6">
        <v>1023792.71</v>
      </c>
      <c r="N58" s="7">
        <v>387.72</v>
      </c>
    </row>
    <row r="59" spans="1:22" ht="45" customHeight="1" x14ac:dyDescent="0.25">
      <c r="A59" s="34"/>
      <c r="B59" s="5" t="s">
        <v>67</v>
      </c>
      <c r="C59" s="6">
        <v>0</v>
      </c>
      <c r="D59" s="6">
        <v>0</v>
      </c>
      <c r="E59" s="6">
        <v>-12699.91</v>
      </c>
      <c r="F59" s="6">
        <v>12699.91</v>
      </c>
      <c r="G59" s="6">
        <v>12699.91</v>
      </c>
      <c r="H59" s="6">
        <v>12699.91</v>
      </c>
      <c r="I59" s="6">
        <v>12699.91</v>
      </c>
      <c r="J59" s="6">
        <v>12699.91</v>
      </c>
      <c r="K59" s="6"/>
      <c r="L59" s="6">
        <v>12699.91</v>
      </c>
      <c r="M59" s="6">
        <v>12699.91</v>
      </c>
      <c r="N59" s="7">
        <v>0</v>
      </c>
    </row>
    <row r="60" spans="1:22" ht="22.5" customHeight="1" x14ac:dyDescent="0.25">
      <c r="A60" s="35"/>
      <c r="B60" s="5" t="s">
        <v>68</v>
      </c>
      <c r="C60" s="6">
        <v>0</v>
      </c>
      <c r="D60" s="6">
        <v>0</v>
      </c>
      <c r="E60" s="6">
        <v>-491160.04</v>
      </c>
      <c r="F60" s="6">
        <v>491160.04</v>
      </c>
      <c r="G60" s="6">
        <v>491160.04</v>
      </c>
      <c r="H60" s="6">
        <v>491160.04</v>
      </c>
      <c r="I60" s="6">
        <v>491160.04</v>
      </c>
      <c r="J60" s="6">
        <v>491160.04</v>
      </c>
      <c r="K60" s="6"/>
      <c r="L60" s="6">
        <v>491001.71</v>
      </c>
      <c r="M60" s="6">
        <v>491001.71</v>
      </c>
      <c r="N60" s="7">
        <v>158.33000000000001</v>
      </c>
    </row>
    <row r="61" spans="1:22" ht="15" customHeight="1" x14ac:dyDescent="0.25">
      <c r="A61" s="37" t="s">
        <v>69</v>
      </c>
      <c r="B61" s="38"/>
      <c r="C61" s="8">
        <v>15874456.609999999</v>
      </c>
      <c r="D61" s="8">
        <v>15576088.119999999</v>
      </c>
      <c r="E61" s="8">
        <v>-15845101.01</v>
      </c>
      <c r="F61" s="8">
        <v>31421189.129999999</v>
      </c>
      <c r="G61" s="8">
        <v>31421189.129999999</v>
      </c>
      <c r="H61" s="8">
        <v>31421189.129999999</v>
      </c>
      <c r="I61" s="8">
        <v>31421189.129999999</v>
      </c>
      <c r="J61" s="8">
        <v>31421189.129999999</v>
      </c>
      <c r="K61" s="8"/>
      <c r="L61" s="8">
        <v>31670868.579999998</v>
      </c>
      <c r="M61" s="8">
        <v>31315874.559999999</v>
      </c>
      <c r="N61" s="9">
        <v>105314.57</v>
      </c>
    </row>
    <row r="62" spans="1:22" ht="15" customHeight="1" x14ac:dyDescent="0.25">
      <c r="A62" s="37" t="s">
        <v>70</v>
      </c>
      <c r="B62" s="38"/>
      <c r="C62" s="8">
        <v>15874456.609999999</v>
      </c>
      <c r="D62" s="8">
        <v>15576088.119999999</v>
      </c>
      <c r="E62" s="8">
        <v>-15845101.01</v>
      </c>
      <c r="F62" s="8">
        <v>31421189.129999999</v>
      </c>
      <c r="G62" s="8">
        <v>31421189.129999999</v>
      </c>
      <c r="H62" s="8">
        <v>31421189.129999999</v>
      </c>
      <c r="I62" s="8">
        <v>31421189.129999999</v>
      </c>
      <c r="J62" s="8">
        <v>31421189.129999999</v>
      </c>
      <c r="K62" s="8"/>
      <c r="L62" s="8">
        <v>31670868.579999998</v>
      </c>
      <c r="M62" s="8">
        <v>31315874.559999999</v>
      </c>
      <c r="N62" s="9">
        <v>105314.57</v>
      </c>
    </row>
    <row r="63" spans="1:22" ht="15" customHeight="1" x14ac:dyDescent="0.25">
      <c r="A63" s="37" t="s">
        <v>71</v>
      </c>
      <c r="B63" s="38"/>
      <c r="C63" s="8">
        <v>15874456.609999999</v>
      </c>
      <c r="D63" s="8">
        <v>15576088.119999999</v>
      </c>
      <c r="E63" s="8">
        <v>-15845101.01</v>
      </c>
      <c r="F63" s="8">
        <v>31421189.129999999</v>
      </c>
      <c r="G63" s="8">
        <v>31421189.129999999</v>
      </c>
      <c r="H63" s="8">
        <v>31421189.129999999</v>
      </c>
      <c r="I63" s="8">
        <v>31421189.129999999</v>
      </c>
      <c r="J63" s="8">
        <v>31421189.129999999</v>
      </c>
      <c r="K63" s="8"/>
      <c r="L63" s="8">
        <v>31670868.579999998</v>
      </c>
      <c r="M63" s="8">
        <v>31315874.559999999</v>
      </c>
      <c r="N63" s="9">
        <v>105314.57</v>
      </c>
    </row>
    <row r="64" spans="1:22" x14ac:dyDescent="0.25">
      <c r="A64" s="1"/>
      <c r="J64" s="12">
        <f>J14+J15+J16+J17+J27+J28+J52+J53</f>
        <v>21495036.950000003</v>
      </c>
      <c r="K64" s="14">
        <f>K14+K15+K16+K17+K27+K28+K52+K53</f>
        <v>0.99999999999999978</v>
      </c>
      <c r="U64" s="6">
        <f>U14+U15+U16+U17+U27+U28+U52+U53</f>
        <v>21495036.950000003</v>
      </c>
      <c r="V64" s="13">
        <f>V14+V15+V16+V17+V27+V28+V52+V53</f>
        <v>0.99999999999999978</v>
      </c>
    </row>
    <row r="65" spans="1:2" x14ac:dyDescent="0.25">
      <c r="A65" s="1"/>
    </row>
    <row r="66" spans="1:2" x14ac:dyDescent="0.25">
      <c r="A66" s="1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79" spans="1:2" x14ac:dyDescent="0.25">
      <c r="A79" s="36"/>
      <c r="B79" s="36"/>
    </row>
    <row r="80" spans="1:2" x14ac:dyDescent="0.25">
      <c r="A80" s="36"/>
      <c r="B80" s="36"/>
    </row>
    <row r="81" spans="1:3" x14ac:dyDescent="0.25">
      <c r="A81" s="36"/>
      <c r="B81" s="36"/>
    </row>
    <row r="82" spans="1:3" x14ac:dyDescent="0.25">
      <c r="A82" s="36"/>
      <c r="B82" s="36"/>
    </row>
    <row r="84" spans="1:3" x14ac:dyDescent="0.25">
      <c r="A84" s="10"/>
    </row>
    <row r="85" spans="1:3" ht="22.5" x14ac:dyDescent="0.25">
      <c r="A85" s="11" t="s">
        <v>72</v>
      </c>
      <c r="B85" s="11" t="s">
        <v>73</v>
      </c>
      <c r="C85" s="11" t="s">
        <v>74</v>
      </c>
    </row>
    <row r="86" spans="1:3" ht="18" customHeight="1" x14ac:dyDescent="0.25">
      <c r="A86" s="10"/>
    </row>
    <row r="91" spans="1:3" ht="15" customHeight="1" x14ac:dyDescent="0.25"/>
  </sheetData>
  <mergeCells count="11">
    <mergeCell ref="A40:A51"/>
    <mergeCell ref="A67:B82"/>
    <mergeCell ref="A52:A60"/>
    <mergeCell ref="A61:B61"/>
    <mergeCell ref="A62:B62"/>
    <mergeCell ref="A63:B63"/>
    <mergeCell ref="A4:A13"/>
    <mergeCell ref="A14:A26"/>
    <mergeCell ref="A27:A30"/>
    <mergeCell ref="A32:A36"/>
    <mergeCell ref="A37:A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C77C-65C8-45AA-995D-D036B5876EA0}">
  <sheetPr>
    <tabColor rgb="FFFFFF00"/>
  </sheetPr>
  <dimension ref="A1:C11"/>
  <sheetViews>
    <sheetView workbookViewId="0">
      <selection activeCell="D21" sqref="D21"/>
    </sheetView>
  </sheetViews>
  <sheetFormatPr baseColWidth="10" defaultRowHeight="15" x14ac:dyDescent="0.25"/>
  <cols>
    <col min="1" max="1" width="42.7109375" customWidth="1"/>
    <col min="2" max="2" width="10.85546875" bestFit="1" customWidth="1"/>
    <col min="3" max="3" width="11" bestFit="1" customWidth="1"/>
  </cols>
  <sheetData>
    <row r="1" spans="1:3" ht="24.75" customHeight="1" x14ac:dyDescent="0.25">
      <c r="A1" s="39" t="s">
        <v>89</v>
      </c>
      <c r="B1" s="39"/>
      <c r="C1" s="39"/>
    </row>
    <row r="2" spans="1:3" x14ac:dyDescent="0.25">
      <c r="A2" s="20" t="s">
        <v>84</v>
      </c>
      <c r="B2" s="20" t="s">
        <v>85</v>
      </c>
      <c r="C2" s="20" t="s">
        <v>75</v>
      </c>
    </row>
    <row r="3" spans="1:3" x14ac:dyDescent="0.25">
      <c r="A3" s="21" t="s">
        <v>76</v>
      </c>
      <c r="B3" s="22">
        <v>4347861.66</v>
      </c>
      <c r="C3" s="23">
        <f>B3/B11</f>
        <v>0.20227281628376079</v>
      </c>
    </row>
    <row r="4" spans="1:3" x14ac:dyDescent="0.25">
      <c r="A4" s="24" t="s">
        <v>77</v>
      </c>
      <c r="B4" s="25">
        <v>446618.14</v>
      </c>
      <c r="C4" s="26">
        <f>B4/B11</f>
        <v>2.0777733066423037E-2</v>
      </c>
    </row>
    <row r="5" spans="1:3" x14ac:dyDescent="0.25">
      <c r="A5" s="24" t="s">
        <v>78</v>
      </c>
      <c r="B5" s="25">
        <v>1844651.71</v>
      </c>
      <c r="C5" s="26">
        <f>B5/B11</f>
        <v>8.5817564040056221E-2</v>
      </c>
    </row>
    <row r="6" spans="1:3" x14ac:dyDescent="0.25">
      <c r="A6" s="24" t="s">
        <v>79</v>
      </c>
      <c r="B6" s="25">
        <v>24941.62</v>
      </c>
      <c r="C6" s="26">
        <f>B6/B11</f>
        <v>1.1603432019222464E-3</v>
      </c>
    </row>
    <row r="7" spans="1:3" x14ac:dyDescent="0.25">
      <c r="A7" s="24" t="s">
        <v>86</v>
      </c>
      <c r="B7" s="25">
        <v>266789.18</v>
      </c>
      <c r="C7" s="26">
        <f>B7/B11</f>
        <v>1.2411664172552165E-2</v>
      </c>
    </row>
    <row r="8" spans="1:3" x14ac:dyDescent="0.25">
      <c r="A8" s="24" t="s">
        <v>80</v>
      </c>
      <c r="B8" s="25">
        <v>13754.13</v>
      </c>
      <c r="C8" s="26">
        <f>B8/B11</f>
        <v>6.3987468511888265E-4</v>
      </c>
    </row>
    <row r="9" spans="1:3" x14ac:dyDescent="0.25">
      <c r="A9" s="24" t="s">
        <v>82</v>
      </c>
      <c r="B9" s="25">
        <v>11296217.27</v>
      </c>
      <c r="C9" s="26">
        <f>B9/B11</f>
        <v>0.52552676677301535</v>
      </c>
    </row>
    <row r="10" spans="1:3" x14ac:dyDescent="0.25">
      <c r="A10" s="27" t="s">
        <v>83</v>
      </c>
      <c r="B10" s="28">
        <v>3254203.24</v>
      </c>
      <c r="C10" s="29">
        <f>B10/B11</f>
        <v>0.15139323777715114</v>
      </c>
    </row>
    <row r="11" spans="1:3" x14ac:dyDescent="0.25">
      <c r="A11" s="30"/>
      <c r="B11" s="31">
        <f>SUM(B3:B10)</f>
        <v>21495036.950000003</v>
      </c>
      <c r="C11" s="32">
        <f>SUM(C3:C10)</f>
        <v>0.99999999999999978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EF99-0941-41FB-84BA-04143C529097}">
  <dimension ref="A2:I14"/>
  <sheetViews>
    <sheetView showGridLines="0" topLeftCell="A10" workbookViewId="0">
      <selection activeCell="P28" sqref="P28"/>
    </sheetView>
  </sheetViews>
  <sheetFormatPr baseColWidth="10" defaultColWidth="9.140625" defaultRowHeight="15" x14ac:dyDescent="0.25"/>
  <cols>
    <col min="1" max="1" width="28.7109375" customWidth="1"/>
    <col min="2" max="2" width="11.7109375" bestFit="1" customWidth="1"/>
    <col min="3" max="6" width="11" customWidth="1"/>
    <col min="7" max="7" width="11.140625" customWidth="1"/>
    <col min="8" max="9" width="10.85546875" bestFit="1" customWidth="1"/>
    <col min="10" max="10" width="9.140625" customWidth="1"/>
  </cols>
  <sheetData>
    <row r="2" spans="1:9" x14ac:dyDescent="0.25">
      <c r="A2" s="1"/>
    </row>
    <row r="4" spans="1:9" x14ac:dyDescent="0.25">
      <c r="A4" s="1"/>
    </row>
    <row r="5" spans="1:9" x14ac:dyDescent="0.25">
      <c r="A5" s="17" t="s">
        <v>87</v>
      </c>
      <c r="B5" s="18">
        <v>2017</v>
      </c>
      <c r="C5" s="18">
        <v>2018</v>
      </c>
      <c r="D5" s="18">
        <v>2019</v>
      </c>
      <c r="E5" s="18">
        <v>2020</v>
      </c>
      <c r="F5" s="18">
        <v>2021</v>
      </c>
      <c r="G5" s="19">
        <v>2022</v>
      </c>
      <c r="H5" s="19">
        <v>2023</v>
      </c>
      <c r="I5" s="19">
        <v>2024</v>
      </c>
    </row>
    <row r="6" spans="1:9" x14ac:dyDescent="0.25">
      <c r="A6" s="5" t="s">
        <v>76</v>
      </c>
      <c r="B6" s="6">
        <v>4627069.99</v>
      </c>
      <c r="C6" s="6">
        <v>4419606.7300000004</v>
      </c>
      <c r="D6" s="6">
        <v>4671696.8600000003</v>
      </c>
      <c r="E6" s="6">
        <v>3508237.11</v>
      </c>
      <c r="F6" s="6">
        <v>3501032.66</v>
      </c>
      <c r="G6" s="7">
        <v>8950265.1500000004</v>
      </c>
      <c r="H6" s="7">
        <v>5749018.3200000003</v>
      </c>
      <c r="I6" s="7">
        <v>4347861.66</v>
      </c>
    </row>
    <row r="7" spans="1:9" x14ac:dyDescent="0.25">
      <c r="A7" s="5" t="s">
        <v>77</v>
      </c>
      <c r="B7" s="6">
        <v>490295.18</v>
      </c>
      <c r="C7" s="6">
        <v>424493.69</v>
      </c>
      <c r="D7" s="6">
        <v>484667.68</v>
      </c>
      <c r="E7" s="6">
        <v>393159.46</v>
      </c>
      <c r="F7" s="6">
        <v>397301.84</v>
      </c>
      <c r="G7" s="7">
        <v>470546.94</v>
      </c>
      <c r="H7" s="7">
        <v>399943.29</v>
      </c>
      <c r="I7" s="7">
        <v>446618.14</v>
      </c>
    </row>
    <row r="8" spans="1:9" x14ac:dyDescent="0.25">
      <c r="A8" s="5" t="s">
        <v>78</v>
      </c>
      <c r="B8" s="6">
        <v>1386528.75</v>
      </c>
      <c r="C8" s="6">
        <v>1459805.99</v>
      </c>
      <c r="D8" s="6">
        <v>1714136.78</v>
      </c>
      <c r="E8" s="6">
        <v>1339225.44</v>
      </c>
      <c r="F8" s="6">
        <v>1315658.04</v>
      </c>
      <c r="G8" s="7">
        <v>2340598.83</v>
      </c>
      <c r="H8" s="7">
        <v>2594965.4300000002</v>
      </c>
      <c r="I8" s="7">
        <v>1844651.71</v>
      </c>
    </row>
    <row r="9" spans="1:9" x14ac:dyDescent="0.25">
      <c r="A9" s="5" t="s">
        <v>79</v>
      </c>
      <c r="B9" s="6">
        <v>19959.96</v>
      </c>
      <c r="C9" s="6">
        <v>19038.55</v>
      </c>
      <c r="D9" s="6">
        <v>17524.169999999998</v>
      </c>
      <c r="E9" s="6">
        <v>14839.44</v>
      </c>
      <c r="F9" s="6">
        <v>18977.72</v>
      </c>
      <c r="G9" s="7">
        <v>23009.8</v>
      </c>
      <c r="H9" s="7">
        <v>22381.84</v>
      </c>
      <c r="I9" s="7">
        <v>24941.62</v>
      </c>
    </row>
    <row r="10" spans="1:9" ht="22.5" x14ac:dyDescent="0.25">
      <c r="A10" s="5" t="s">
        <v>86</v>
      </c>
      <c r="B10" s="6">
        <v>1431716.84</v>
      </c>
      <c r="C10" s="6">
        <v>291666.01</v>
      </c>
      <c r="D10" s="6">
        <v>244149.37</v>
      </c>
      <c r="E10" s="6">
        <v>201142.12</v>
      </c>
      <c r="F10" s="6">
        <v>222189.21</v>
      </c>
      <c r="G10" s="7">
        <v>228157.52000000002</v>
      </c>
      <c r="H10" s="7">
        <v>140563.25</v>
      </c>
      <c r="I10" s="7">
        <v>266789.18</v>
      </c>
    </row>
    <row r="11" spans="1:9" x14ac:dyDescent="0.25">
      <c r="A11" s="5" t="s">
        <v>80</v>
      </c>
      <c r="B11" s="6">
        <v>39391.24</v>
      </c>
      <c r="C11" s="6">
        <v>43705.46</v>
      </c>
      <c r="D11" s="6">
        <v>38846.839999999997</v>
      </c>
      <c r="E11" s="6">
        <v>14051.18</v>
      </c>
      <c r="F11" s="6">
        <v>17968.7</v>
      </c>
      <c r="G11" s="7">
        <v>13251.5</v>
      </c>
      <c r="H11" s="7">
        <v>14641.41</v>
      </c>
      <c r="I11" s="7">
        <v>13754.13</v>
      </c>
    </row>
    <row r="12" spans="1:9" x14ac:dyDescent="0.25">
      <c r="A12" s="5" t="s">
        <v>82</v>
      </c>
      <c r="B12" s="6">
        <v>9552283.1500000004</v>
      </c>
      <c r="C12" s="6">
        <v>10157503.91</v>
      </c>
      <c r="D12" s="6">
        <v>10170273.210000001</v>
      </c>
      <c r="E12" s="6">
        <v>10520451.58</v>
      </c>
      <c r="F12" s="6">
        <v>10892254.98</v>
      </c>
      <c r="G12" s="7">
        <v>10769750.18</v>
      </c>
      <c r="H12" s="7">
        <v>10317035.220000001</v>
      </c>
      <c r="I12" s="7">
        <v>11296217.27</v>
      </c>
    </row>
    <row r="13" spans="1:9" x14ac:dyDescent="0.25">
      <c r="A13" s="5" t="s">
        <v>83</v>
      </c>
      <c r="B13" s="6">
        <v>2755671.33</v>
      </c>
      <c r="C13" s="6">
        <v>2808644.14</v>
      </c>
      <c r="D13" s="6">
        <v>2928586.87</v>
      </c>
      <c r="E13" s="6">
        <v>2865175.91</v>
      </c>
      <c r="F13" s="6">
        <v>3271124.75</v>
      </c>
      <c r="G13" s="7">
        <v>3240814.92</v>
      </c>
      <c r="H13" s="7">
        <v>2988765.41</v>
      </c>
      <c r="I13" s="7">
        <v>3254203.24</v>
      </c>
    </row>
    <row r="14" spans="1:9" x14ac:dyDescent="0.25">
      <c r="A14" s="3" t="s">
        <v>88</v>
      </c>
      <c r="B14" s="8">
        <f>SUM(B6:B13)</f>
        <v>20302916.439999998</v>
      </c>
      <c r="C14" s="8">
        <f t="shared" ref="C14:G14" si="0">SUM(C6:C13)</f>
        <v>19624464.48</v>
      </c>
      <c r="D14" s="8">
        <f t="shared" si="0"/>
        <v>20269881.780000001</v>
      </c>
      <c r="E14" s="8">
        <f t="shared" si="0"/>
        <v>18856282.240000002</v>
      </c>
      <c r="F14" s="8">
        <f t="shared" si="0"/>
        <v>19636507.899999999</v>
      </c>
      <c r="G14" s="8">
        <f t="shared" si="0"/>
        <v>26036394.840000004</v>
      </c>
      <c r="H14" s="8">
        <v>22227314.170000002</v>
      </c>
      <c r="I14" s="9">
        <f>SUM(I6:I13)</f>
        <v>21495036.950000003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765C-349B-4AEC-B84D-086956FC0DC0}">
  <sheetPr>
    <tabColor rgb="FF92D050"/>
    <pageSetUpPr fitToPage="1"/>
  </sheetPr>
  <dimension ref="A1:I1"/>
  <sheetViews>
    <sheetView tabSelected="1" workbookViewId="0">
      <selection activeCell="O32" sqref="O32"/>
    </sheetView>
  </sheetViews>
  <sheetFormatPr baseColWidth="10" defaultRowHeight="15" x14ac:dyDescent="0.25"/>
  <sheetData>
    <row r="1" spans="1:9" x14ac:dyDescent="0.25">
      <c r="A1" s="40"/>
      <c r="B1" s="40"/>
      <c r="C1" s="40"/>
      <c r="D1" s="40"/>
      <c r="E1" s="40"/>
      <c r="F1" s="40"/>
      <c r="G1" s="40"/>
      <c r="H1" s="40"/>
      <c r="I1" s="40"/>
    </row>
  </sheetData>
  <mergeCells count="1">
    <mergeCell ref="A1:I1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de ejecución</vt:lpstr>
      <vt:lpstr>CUADRO </vt:lpstr>
      <vt:lpstr>DATOS GRAFICO 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2024-06-04T14:36:26Z</dcterms:created>
  <dcterms:modified xsi:type="dcterms:W3CDTF">2025-11-12T12:36:21Z</dcterms:modified>
</cp:coreProperties>
</file>