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PERSONAL\BANDAS SALARIALES 2025\PDI\"/>
    </mc:Choice>
  </mc:AlternateContent>
  <xr:revisionPtr revIDLastSave="0" documentId="8_{0583418A-FBB2-46EC-9E2F-30C56B1D065D}" xr6:coauthVersionLast="47" xr6:coauthVersionMax="47" xr10:uidLastSave="{00000000-0000-0000-0000-000000000000}"/>
  <bookViews>
    <workbookView xWindow="-120" yWindow="-120" windowWidth="29040" windowHeight="15720" xr2:uid="{03A67595-DD78-4EEE-BFF1-87C0CCAB7F76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N43" i="1"/>
  <c r="N42" i="1"/>
  <c r="N41" i="1"/>
  <c r="N40" i="1"/>
</calcChain>
</file>

<file path=xl/sharedStrings.xml><?xml version="1.0" encoding="utf-8"?>
<sst xmlns="http://schemas.openxmlformats.org/spreadsheetml/2006/main" count="130" uniqueCount="91">
  <si>
    <t>UNIVERSIDAD POLITÉCNICA DE MADRID - SERVICIO DE RETRIBUCIONES Y PAGOS</t>
  </si>
  <si>
    <t>RETRIBUCIONES DEL PERSONAL DOCENTE</t>
  </si>
  <si>
    <r>
      <t xml:space="preserve">NUMERARIO E INTERINO AÑO 2025 </t>
    </r>
    <r>
      <rPr>
        <sz val="18"/>
        <rFont val="Arial"/>
        <family val="2"/>
      </rPr>
      <t>(Subida del 2,50 % sobre año 2025) (nómima de Febrero-2026)</t>
    </r>
  </si>
  <si>
    <t xml:space="preserve"> </t>
  </si>
  <si>
    <t>P. Extra</t>
  </si>
  <si>
    <t>Cpto.</t>
  </si>
  <si>
    <t>CUERPO</t>
  </si>
  <si>
    <t>NIV.</t>
  </si>
  <si>
    <t>DED.</t>
  </si>
  <si>
    <t>SUELDO</t>
  </si>
  <si>
    <t>Sueldo</t>
  </si>
  <si>
    <t>COMPL.</t>
  </si>
  <si>
    <t>C. Destino</t>
  </si>
  <si>
    <t>C. Específ.</t>
  </si>
  <si>
    <t>Auton.</t>
  </si>
  <si>
    <t>Total</t>
  </si>
  <si>
    <t>TRIENIOS</t>
  </si>
  <si>
    <t>Trienios</t>
  </si>
  <si>
    <t>Junio</t>
  </si>
  <si>
    <t>Diciembre</t>
  </si>
  <si>
    <t>DESTINO</t>
  </si>
  <si>
    <t>ESPECÍFICO</t>
  </si>
  <si>
    <t>Mensual</t>
  </si>
  <si>
    <t>Anual</t>
  </si>
  <si>
    <t xml:space="preserve"> CATEDRÁTICOS DE</t>
  </si>
  <si>
    <t>TC</t>
  </si>
  <si>
    <t>6H</t>
  </si>
  <si>
    <t>.                                          36,100 %</t>
  </si>
  <si>
    <t>5H</t>
  </si>
  <si>
    <r>
      <t xml:space="preserve"> A01EC/A02EC/I01EC        </t>
    </r>
    <r>
      <rPr>
        <sz val="8"/>
        <rFont val="Arial"/>
        <family val="2"/>
      </rPr>
      <t>28,880 %</t>
    </r>
  </si>
  <si>
    <t>4H</t>
  </si>
  <si>
    <t>.                                          21,66 %</t>
  </si>
  <si>
    <t>3H</t>
  </si>
  <si>
    <t xml:space="preserve"> PROF.TITULAR DE U.</t>
  </si>
  <si>
    <t xml:space="preserve"> CATED. DE E.U.</t>
  </si>
  <si>
    <t xml:space="preserve"> A44EC/A50EC  (*)</t>
  </si>
  <si>
    <t xml:space="preserve"> I44EC/I50EC  (**)</t>
  </si>
  <si>
    <t xml:space="preserve"> PROF. TITULARES</t>
  </si>
  <si>
    <t xml:space="preserve"> DE E.U.</t>
  </si>
  <si>
    <t xml:space="preserve"> A51EC</t>
  </si>
  <si>
    <t xml:space="preserve"> I51EC  (**)</t>
  </si>
  <si>
    <t xml:space="preserve"> MAEST. DE TALLER</t>
  </si>
  <si>
    <t xml:space="preserve"> TC</t>
  </si>
  <si>
    <t xml:space="preserve"> O LABORATORIO</t>
  </si>
  <si>
    <t xml:space="preserve"> A04EC</t>
  </si>
  <si>
    <r>
      <rPr>
        <b/>
        <u/>
        <sz val="10"/>
        <rFont val="Arial"/>
        <family val="2"/>
      </rPr>
      <t>EL COMPLEMENTO AUTONÓMICO</t>
    </r>
    <r>
      <rPr>
        <b/>
        <sz val="10"/>
        <rFont val="Arial"/>
        <family val="2"/>
      </rPr>
      <t>: SI HA CUMPLIDO EN LOS ÚLTIMOS 7 AÑOS UN SEXENIO, SE INCREMENTA  25,29 € = 368,72 €</t>
    </r>
  </si>
  <si>
    <r>
      <rPr>
        <b/>
        <u/>
        <sz val="10"/>
        <rFont val="Arial"/>
        <family val="2"/>
      </rPr>
      <t>COMPLEMENTO DE DESTINO DE DIRECTOR GENERAL</t>
    </r>
    <r>
      <rPr>
        <b/>
        <sz val="10"/>
        <rFont val="Arial"/>
        <family val="2"/>
      </rPr>
      <t xml:space="preserve"> .............. 1.418,70 euros</t>
    </r>
  </si>
  <si>
    <t>DIRECTOR GENERAL</t>
  </si>
  <si>
    <t>SEGÚN DEDICACIÓN</t>
  </si>
  <si>
    <r>
      <rPr>
        <b/>
        <u/>
        <sz val="10"/>
        <rFont val="Arial"/>
        <family val="2"/>
      </rPr>
      <t>Tramos Docencia No Universitaria</t>
    </r>
    <r>
      <rPr>
        <b/>
        <sz val="10"/>
        <rFont val="Arial"/>
        <family val="2"/>
      </rPr>
      <t>: sólo a T.C. y el importe es el mismo</t>
    </r>
  </si>
  <si>
    <t>Euros</t>
  </si>
  <si>
    <t>que los Sexenios de Maestros de Laboratorio.</t>
  </si>
  <si>
    <t>TC-A01EC:</t>
  </si>
  <si>
    <t>6H.-A01EC:</t>
  </si>
  <si>
    <r>
      <rPr>
        <b/>
        <u/>
        <sz val="9.5"/>
        <rFont val="Arial"/>
        <family val="2"/>
      </rPr>
      <t>Sexenios de Maestro de Laboratorio</t>
    </r>
    <r>
      <rPr>
        <b/>
        <sz val="9.5"/>
        <rFont val="Arial"/>
        <family val="2"/>
      </rPr>
      <t>:</t>
    </r>
  </si>
  <si>
    <t>TC-A44EC:</t>
  </si>
  <si>
    <t>6H.-A44EC:</t>
  </si>
  <si>
    <t xml:space="preserve">   T.C. - 1º) 91,90 - 2º) 115,96 - 3º) 154,50 - 4º) 211,47 - 5º) 62,27</t>
  </si>
  <si>
    <t>TC-A51EC:</t>
  </si>
  <si>
    <t>6H.-A51EC:</t>
  </si>
  <si>
    <t>(ESTOS IMPORTES SE SUMAN EN EL COMP. ESPECÍFICO SI ESTÁN CON DEDICACIÓN TIEMPO COMPLETO.</t>
  </si>
  <si>
    <t xml:space="preserve"> CON DEDICACIÓN A TIEMPO PARCIAL SE SUMAN EN EL COMPLEMENTO DE DESTINO).</t>
  </si>
  <si>
    <t>…/…</t>
  </si>
  <si>
    <r>
      <t xml:space="preserve">   </t>
    </r>
    <r>
      <rPr>
        <b/>
        <u/>
        <sz val="10"/>
        <rFont val="Arial"/>
        <family val="2"/>
      </rPr>
      <t>COMPLEMENTO ESPECÍFICO POR CARGO ACADÉMICO</t>
    </r>
    <r>
      <rPr>
        <b/>
        <sz val="10"/>
        <rFont val="Arial"/>
        <family val="2"/>
      </rPr>
      <t>:</t>
    </r>
  </si>
  <si>
    <t>C56</t>
  </si>
  <si>
    <t>C57</t>
  </si>
  <si>
    <t>RECTOR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</si>
  <si>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VICERRECTOR, SECRETARIO GENERAL, DEFENSOR UNIVERSITARIO Y DELEGADO DEL RECTOR …................................................</t>
  </si>
  <si>
    <t>DECANO DE FACULTAD Y DIRECTOR DE E.T.S. .................................................................................................................................................................................................................................</t>
  </si>
  <si>
    <t>VICEDECANO, SUBDIRECTOR, SECRETARIO Y ADJUNTO A LA DIRECCIÓN DE E.T.S. O FACULTAD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</si>
  <si>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DEPARTAMENTO, DE INSTITUTO UNIVERSITARIO Y DE CENTRO I+D 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</si>
  <si>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-</t>
  </si>
  <si>
    <t>ADJUNTO VICERRECTOR, ADJUNTO AL DEFENSOR UNIVERSITARIO Y VICESECRETARIO GENERAL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</si>
  <si>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SECRETARIO Y SUBDIRECTOR DE DEPARTAMENTO, DE INSTITUTO UNIVERSITARIO Y DE CENTRO I+D 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</si>
  <si>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</t>
    </r>
    <r>
      <rPr>
        <b/>
        <u/>
        <sz val="10"/>
        <rFont val="Arial"/>
        <family val="2"/>
      </rPr>
      <t>COMPLEMENTO ESPECÍFICO POR MÉRITOS DOCENTES</t>
    </r>
    <r>
      <rPr>
        <b/>
        <sz val="10"/>
        <rFont val="Arial"/>
        <family val="2"/>
      </rPr>
      <t xml:space="preserve"> (Módulos)</t>
    </r>
  </si>
  <si>
    <r>
      <t xml:space="preserve">  </t>
    </r>
    <r>
      <rPr>
        <b/>
        <u/>
        <sz val="10"/>
        <rFont val="Arial"/>
        <family val="2"/>
      </rPr>
      <t>COMPLEMENTO DE PRODUCTIVIDAD POR LA ACTIVIDAD INVESTIGADORA</t>
    </r>
    <r>
      <rPr>
        <b/>
        <sz val="10"/>
        <rFont val="Arial"/>
        <family val="2"/>
      </rPr>
      <t xml:space="preserve"> (Investigación)</t>
    </r>
  </si>
  <si>
    <t xml:space="preserve"> CATEDRÁTICOS DE UNIVERSIDAD (Nivel 29)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</si>
  <si>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UNIVERSIDAD Y CATEDRÁTICOS DE E.U. (Nivel 27) 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</si>
  <si>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ESCUELA UNIVERSITARIA (Nivel 26) ........................................................................................................................................................................................................................................................</t>
  </si>
  <si>
    <t>GRAN INVALIDEZ O FALLECIMIENTO ........................................</t>
  </si>
  <si>
    <t>a cuenta</t>
  </si>
  <si>
    <t>INCAPACIDAD PERMANENTE ABSOLUTA .................................</t>
  </si>
  <si>
    <r>
      <t>NOTA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Los % que figuran en la parte superior izquierda (43,32%, 36,100 %, 28,800 % y 21,66 %) sólo son para Sueldo, C. de Destino</t>
    </r>
  </si>
  <si>
    <t xml:space="preserve">           y C. Específico.</t>
  </si>
  <si>
    <t>COMPLEMENTO DE ESPECÍFICO DE MAESTROS DE TALLER SUMÁNDOLE EL SEXENIO</t>
  </si>
  <si>
    <t>TIEMPO COMPLETO:</t>
  </si>
  <si>
    <t>1º Sexenio ............................................................................</t>
  </si>
  <si>
    <t>2º Sexenio ................................................................................</t>
  </si>
  <si>
    <t>3º Sexenio ....................................................................................</t>
  </si>
  <si>
    <t>4º Sexenio ........................................................................................</t>
  </si>
  <si>
    <t>5º Sexenio 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</si>
</sst>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9" x14ac:knownFonts="1">
    <font>
      <sz val="10"/>
      <name val="Arial"/>
    </font>
    <font>
      <b/>
      <u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7"/>
      <name val="Arial"/>
      <family val="2"/>
    </font>
    <font>
      <b/>
      <sz val="9.5"/>
      <name val="Arial"/>
      <family val="2"/>
    </font>
    <font>
      <b/>
      <u/>
      <sz val="9.5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7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42"/>
        <bgColor indexed="22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center"/>
    </xf>
    <xf numFmtId="4" fontId="8" fillId="3" borderId="11" xfId="0" applyNumberFormat="1" applyFont="1" applyFill="1" applyBorder="1" applyAlignment="1">
      <alignment horizontal="center"/>
    </xf>
    <xf numFmtId="4" fontId="8" fillId="4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/>
    </xf>
    <xf numFmtId="4" fontId="8" fillId="4" borderId="13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4" fontId="8" fillId="3" borderId="18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2" xfId="0" applyFont="1" applyBorder="1"/>
    <xf numFmtId="0" fontId="8" fillId="0" borderId="19" xfId="0" applyFont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8" fillId="0" borderId="8" xfId="0" applyFont="1" applyBorder="1"/>
    <xf numFmtId="0" fontId="8" fillId="0" borderId="0" xfId="0" applyFont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center"/>
    </xf>
    <xf numFmtId="4" fontId="6" fillId="3" borderId="11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9" fillId="0" borderId="8" xfId="0" applyFont="1" applyBorder="1"/>
    <xf numFmtId="10" fontId="9" fillId="0" borderId="0" xfId="0" applyNumberFormat="1" applyFont="1"/>
    <xf numFmtId="0" fontId="9" fillId="0" borderId="14" xfId="0" applyFont="1" applyBorder="1"/>
    <xf numFmtId="0" fontId="8" fillId="0" borderId="20" xfId="0" applyFont="1" applyBorder="1" applyAlignment="1">
      <alignment horizontal="center"/>
    </xf>
    <xf numFmtId="4" fontId="6" fillId="2" borderId="15" xfId="0" applyNumberFormat="1" applyFont="1" applyFill="1" applyBorder="1" applyAlignment="1">
      <alignment horizontal="center"/>
    </xf>
    <xf numFmtId="4" fontId="6" fillId="3" borderId="16" xfId="0" applyNumberFormat="1" applyFont="1" applyFill="1" applyBorder="1" applyAlignment="1">
      <alignment horizontal="center"/>
    </xf>
    <xf numFmtId="4" fontId="6" fillId="3" borderId="18" xfId="0" applyNumberFormat="1" applyFont="1" applyFill="1" applyBorder="1" applyAlignment="1">
      <alignment horizontal="center"/>
    </xf>
    <xf numFmtId="0" fontId="8" fillId="0" borderId="14" xfId="0" applyFont="1" applyBorder="1"/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4" fontId="6" fillId="3" borderId="17" xfId="0" applyNumberFormat="1" applyFont="1" applyFill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0" fontId="8" fillId="0" borderId="0" xfId="0" applyFont="1"/>
    <xf numFmtId="4" fontId="8" fillId="2" borderId="0" xfId="0" applyNumberFormat="1" applyFont="1" applyFill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2"/>
    </xf>
    <xf numFmtId="4" fontId="11" fillId="0" borderId="0" xfId="0" applyNumberFormat="1" applyFont="1" applyAlignment="1">
      <alignment horizontal="center"/>
    </xf>
    <xf numFmtId="4" fontId="2" fillId="0" borderId="12" xfId="0" applyNumberFormat="1" applyFont="1" applyBorder="1"/>
    <xf numFmtId="4" fontId="10" fillId="0" borderId="2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0" fontId="12" fillId="0" borderId="0" xfId="0" applyFont="1"/>
    <xf numFmtId="4" fontId="10" fillId="0" borderId="8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10" fillId="4" borderId="12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4" fontId="8" fillId="4" borderId="12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3" fontId="8" fillId="0" borderId="14" xfId="0" applyNumberFormat="1" applyFont="1" applyBorder="1" applyAlignment="1">
      <alignment horizontal="center"/>
    </xf>
    <xf numFmtId="4" fontId="8" fillId="4" borderId="18" xfId="0" applyNumberFormat="1" applyFont="1" applyFill="1" applyBorder="1" applyAlignment="1">
      <alignment horizontal="center"/>
    </xf>
    <xf numFmtId="0" fontId="14" fillId="0" borderId="0" xfId="0" applyFont="1"/>
    <xf numFmtId="0" fontId="4" fillId="0" borderId="0" xfId="0" applyFont="1"/>
    <xf numFmtId="0" fontId="6" fillId="0" borderId="2" xfId="0" applyFont="1" applyBorder="1"/>
    <xf numFmtId="0" fontId="2" fillId="0" borderId="19" xfId="0" applyFont="1" applyBorder="1"/>
    <xf numFmtId="0" fontId="7" fillId="0" borderId="19" xfId="0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4" fontId="10" fillId="0" borderId="19" xfId="0" applyNumberFormat="1" applyFont="1" applyBorder="1" applyAlignment="1">
      <alignment horizontal="right"/>
    </xf>
    <xf numFmtId="4" fontId="2" fillId="0" borderId="19" xfId="0" applyNumberFormat="1" applyFont="1" applyBorder="1"/>
    <xf numFmtId="4" fontId="6" fillId="4" borderId="21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6" fillId="4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8" xfId="0" applyFont="1" applyBorder="1" applyAlignment="1">
      <alignment horizontal="left" inden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4" fontId="6" fillId="4" borderId="25" xfId="0" applyNumberFormat="1" applyFont="1" applyFill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4" fontId="6" fillId="4" borderId="25" xfId="0" applyNumberFormat="1" applyFont="1" applyFill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3" fontId="6" fillId="0" borderId="0" xfId="0" applyNumberFormat="1" applyFont="1"/>
    <xf numFmtId="2" fontId="6" fillId="0" borderId="26" xfId="0" quotePrefix="1" applyNumberFormat="1" applyFont="1" applyBorder="1" applyAlignment="1">
      <alignment horizontal="center"/>
    </xf>
    <xf numFmtId="0" fontId="6" fillId="0" borderId="8" xfId="0" applyFont="1" applyBorder="1"/>
    <xf numFmtId="0" fontId="2" fillId="0" borderId="26" xfId="0" applyFont="1" applyBorder="1"/>
    <xf numFmtId="0" fontId="10" fillId="0" borderId="8" xfId="0" applyFont="1" applyBorder="1"/>
    <xf numFmtId="0" fontId="6" fillId="0" borderId="14" xfId="0" applyFont="1" applyBorder="1"/>
    <xf numFmtId="0" fontId="2" fillId="0" borderId="20" xfId="0" applyFont="1" applyBorder="1"/>
    <xf numFmtId="0" fontId="15" fillId="0" borderId="20" xfId="0" applyFont="1" applyBorder="1"/>
    <xf numFmtId="4" fontId="15" fillId="0" borderId="20" xfId="0" applyNumberFormat="1" applyFont="1" applyBorder="1"/>
    <xf numFmtId="3" fontId="6" fillId="0" borderId="20" xfId="0" applyNumberFormat="1" applyFont="1" applyBorder="1" applyAlignment="1">
      <alignment horizontal="right"/>
    </xf>
    <xf numFmtId="4" fontId="2" fillId="0" borderId="20" xfId="0" applyNumberFormat="1" applyFont="1" applyBorder="1"/>
    <xf numFmtId="4" fontId="6" fillId="4" borderId="20" xfId="0" applyNumberFormat="1" applyFont="1" applyFill="1" applyBorder="1" applyAlignment="1">
      <alignment horizontal="center"/>
    </xf>
    <xf numFmtId="0" fontId="2" fillId="0" borderId="24" xfId="0" applyFont="1" applyBorder="1"/>
    <xf numFmtId="0" fontId="16" fillId="0" borderId="0" xfId="0" applyFont="1"/>
    <xf numFmtId="4" fontId="16" fillId="0" borderId="0" xfId="0" applyNumberFormat="1" applyFont="1"/>
    <xf numFmtId="3" fontId="7" fillId="0" borderId="0" xfId="0" applyNumberFormat="1" applyFont="1" applyAlignment="1">
      <alignment horizontal="right"/>
    </xf>
    <xf numFmtId="4" fontId="7" fillId="4" borderId="0" xfId="0" applyNumberFormat="1" applyFont="1" applyFill="1" applyAlignment="1">
      <alignment horizontal="center"/>
    </xf>
    <xf numFmtId="4" fontId="7" fillId="4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10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10" fillId="4" borderId="0" xfId="0" applyNumberFormat="1" applyFont="1" applyFill="1" applyAlignment="1">
      <alignment horizontal="center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3AB5-3192-4805-B4B0-41C197814735}">
  <dimension ref="A1:U96"/>
  <sheetViews>
    <sheetView showGridLines="0" tabSelected="1" workbookViewId="0">
      <selection activeCell="H21" sqref="H21"/>
    </sheetView>
  </sheetViews>
  <sheetFormatPr baseColWidth="10" defaultRowHeight="12.75" x14ac:dyDescent="0.2"/>
  <cols>
    <col min="1" max="1" width="20.7109375" style="2" customWidth="1"/>
    <col min="2" max="2" width="4.7109375" style="2" customWidth="1"/>
    <col min="3" max="3" width="4.28515625" style="2" bestFit="1" customWidth="1"/>
    <col min="4" max="5" width="9.5703125" style="5" customWidth="1"/>
    <col min="6" max="6" width="9" style="2" customWidth="1"/>
    <col min="7" max="7" width="8.7109375" style="2" customWidth="1"/>
    <col min="8" max="8" width="11.140625" style="5" customWidth="1"/>
    <col min="9" max="9" width="10.5703125" style="5" customWidth="1"/>
    <col min="10" max="10" width="9.85546875" style="5" customWidth="1"/>
    <col min="11" max="11" width="9.5703125" style="5" customWidth="1"/>
    <col min="12" max="12" width="11" style="5" customWidth="1"/>
    <col min="13" max="15" width="11.42578125" style="2"/>
    <col min="16" max="18" width="9" style="2" customWidth="1"/>
    <col min="19" max="256" width="11.42578125" style="2"/>
    <col min="257" max="257" width="20.7109375" style="2" customWidth="1"/>
    <col min="258" max="258" width="4.7109375" style="2" customWidth="1"/>
    <col min="259" max="259" width="4.28515625" style="2" bestFit="1" customWidth="1"/>
    <col min="260" max="261" width="9.5703125" style="2" customWidth="1"/>
    <col min="262" max="262" width="9" style="2" customWidth="1"/>
    <col min="263" max="263" width="8.7109375" style="2" customWidth="1"/>
    <col min="264" max="264" width="11.140625" style="2" customWidth="1"/>
    <col min="265" max="265" width="10.5703125" style="2" customWidth="1"/>
    <col min="266" max="266" width="9.85546875" style="2" customWidth="1"/>
    <col min="267" max="267" width="9.5703125" style="2" customWidth="1"/>
    <col min="268" max="268" width="11" style="2" customWidth="1"/>
    <col min="269" max="271" width="11.42578125" style="2"/>
    <col min="272" max="274" width="9" style="2" customWidth="1"/>
    <col min="275" max="512" width="11.42578125" style="2"/>
    <col min="513" max="513" width="20.7109375" style="2" customWidth="1"/>
    <col min="514" max="514" width="4.7109375" style="2" customWidth="1"/>
    <col min="515" max="515" width="4.28515625" style="2" bestFit="1" customWidth="1"/>
    <col min="516" max="517" width="9.5703125" style="2" customWidth="1"/>
    <col min="518" max="518" width="9" style="2" customWidth="1"/>
    <col min="519" max="519" width="8.7109375" style="2" customWidth="1"/>
    <col min="520" max="520" width="11.140625" style="2" customWidth="1"/>
    <col min="521" max="521" width="10.5703125" style="2" customWidth="1"/>
    <col min="522" max="522" width="9.85546875" style="2" customWidth="1"/>
    <col min="523" max="523" width="9.5703125" style="2" customWidth="1"/>
    <col min="524" max="524" width="11" style="2" customWidth="1"/>
    <col min="525" max="527" width="11.42578125" style="2"/>
    <col min="528" max="530" width="9" style="2" customWidth="1"/>
    <col min="531" max="768" width="11.42578125" style="2"/>
    <col min="769" max="769" width="20.7109375" style="2" customWidth="1"/>
    <col min="770" max="770" width="4.7109375" style="2" customWidth="1"/>
    <col min="771" max="771" width="4.28515625" style="2" bestFit="1" customWidth="1"/>
    <col min="772" max="773" width="9.5703125" style="2" customWidth="1"/>
    <col min="774" max="774" width="9" style="2" customWidth="1"/>
    <col min="775" max="775" width="8.7109375" style="2" customWidth="1"/>
    <col min="776" max="776" width="11.140625" style="2" customWidth="1"/>
    <col min="777" max="777" width="10.5703125" style="2" customWidth="1"/>
    <col min="778" max="778" width="9.85546875" style="2" customWidth="1"/>
    <col min="779" max="779" width="9.5703125" style="2" customWidth="1"/>
    <col min="780" max="780" width="11" style="2" customWidth="1"/>
    <col min="781" max="783" width="11.42578125" style="2"/>
    <col min="784" max="786" width="9" style="2" customWidth="1"/>
    <col min="787" max="1024" width="11.42578125" style="2"/>
    <col min="1025" max="1025" width="20.7109375" style="2" customWidth="1"/>
    <col min="1026" max="1026" width="4.7109375" style="2" customWidth="1"/>
    <col min="1027" max="1027" width="4.28515625" style="2" bestFit="1" customWidth="1"/>
    <col min="1028" max="1029" width="9.5703125" style="2" customWidth="1"/>
    <col min="1030" max="1030" width="9" style="2" customWidth="1"/>
    <col min="1031" max="1031" width="8.7109375" style="2" customWidth="1"/>
    <col min="1032" max="1032" width="11.140625" style="2" customWidth="1"/>
    <col min="1033" max="1033" width="10.5703125" style="2" customWidth="1"/>
    <col min="1034" max="1034" width="9.85546875" style="2" customWidth="1"/>
    <col min="1035" max="1035" width="9.5703125" style="2" customWidth="1"/>
    <col min="1036" max="1036" width="11" style="2" customWidth="1"/>
    <col min="1037" max="1039" width="11.42578125" style="2"/>
    <col min="1040" max="1042" width="9" style="2" customWidth="1"/>
    <col min="1043" max="1280" width="11.42578125" style="2"/>
    <col min="1281" max="1281" width="20.7109375" style="2" customWidth="1"/>
    <col min="1282" max="1282" width="4.7109375" style="2" customWidth="1"/>
    <col min="1283" max="1283" width="4.28515625" style="2" bestFit="1" customWidth="1"/>
    <col min="1284" max="1285" width="9.5703125" style="2" customWidth="1"/>
    <col min="1286" max="1286" width="9" style="2" customWidth="1"/>
    <col min="1287" max="1287" width="8.7109375" style="2" customWidth="1"/>
    <col min="1288" max="1288" width="11.140625" style="2" customWidth="1"/>
    <col min="1289" max="1289" width="10.5703125" style="2" customWidth="1"/>
    <col min="1290" max="1290" width="9.85546875" style="2" customWidth="1"/>
    <col min="1291" max="1291" width="9.5703125" style="2" customWidth="1"/>
    <col min="1292" max="1292" width="11" style="2" customWidth="1"/>
    <col min="1293" max="1295" width="11.42578125" style="2"/>
    <col min="1296" max="1298" width="9" style="2" customWidth="1"/>
    <col min="1299" max="1536" width="11.42578125" style="2"/>
    <col min="1537" max="1537" width="20.7109375" style="2" customWidth="1"/>
    <col min="1538" max="1538" width="4.7109375" style="2" customWidth="1"/>
    <col min="1539" max="1539" width="4.28515625" style="2" bestFit="1" customWidth="1"/>
    <col min="1540" max="1541" width="9.5703125" style="2" customWidth="1"/>
    <col min="1542" max="1542" width="9" style="2" customWidth="1"/>
    <col min="1543" max="1543" width="8.7109375" style="2" customWidth="1"/>
    <col min="1544" max="1544" width="11.140625" style="2" customWidth="1"/>
    <col min="1545" max="1545" width="10.5703125" style="2" customWidth="1"/>
    <col min="1546" max="1546" width="9.85546875" style="2" customWidth="1"/>
    <col min="1547" max="1547" width="9.5703125" style="2" customWidth="1"/>
    <col min="1548" max="1548" width="11" style="2" customWidth="1"/>
    <col min="1549" max="1551" width="11.42578125" style="2"/>
    <col min="1552" max="1554" width="9" style="2" customWidth="1"/>
    <col min="1555" max="1792" width="11.42578125" style="2"/>
    <col min="1793" max="1793" width="20.7109375" style="2" customWidth="1"/>
    <col min="1794" max="1794" width="4.7109375" style="2" customWidth="1"/>
    <col min="1795" max="1795" width="4.28515625" style="2" bestFit="1" customWidth="1"/>
    <col min="1796" max="1797" width="9.5703125" style="2" customWidth="1"/>
    <col min="1798" max="1798" width="9" style="2" customWidth="1"/>
    <col min="1799" max="1799" width="8.7109375" style="2" customWidth="1"/>
    <col min="1800" max="1800" width="11.140625" style="2" customWidth="1"/>
    <col min="1801" max="1801" width="10.5703125" style="2" customWidth="1"/>
    <col min="1802" max="1802" width="9.85546875" style="2" customWidth="1"/>
    <col min="1803" max="1803" width="9.5703125" style="2" customWidth="1"/>
    <col min="1804" max="1804" width="11" style="2" customWidth="1"/>
    <col min="1805" max="1807" width="11.42578125" style="2"/>
    <col min="1808" max="1810" width="9" style="2" customWidth="1"/>
    <col min="1811" max="2048" width="11.42578125" style="2"/>
    <col min="2049" max="2049" width="20.7109375" style="2" customWidth="1"/>
    <col min="2050" max="2050" width="4.7109375" style="2" customWidth="1"/>
    <col min="2051" max="2051" width="4.28515625" style="2" bestFit="1" customWidth="1"/>
    <col min="2052" max="2053" width="9.5703125" style="2" customWidth="1"/>
    <col min="2054" max="2054" width="9" style="2" customWidth="1"/>
    <col min="2055" max="2055" width="8.7109375" style="2" customWidth="1"/>
    <col min="2056" max="2056" width="11.140625" style="2" customWidth="1"/>
    <col min="2057" max="2057" width="10.5703125" style="2" customWidth="1"/>
    <col min="2058" max="2058" width="9.85546875" style="2" customWidth="1"/>
    <col min="2059" max="2059" width="9.5703125" style="2" customWidth="1"/>
    <col min="2060" max="2060" width="11" style="2" customWidth="1"/>
    <col min="2061" max="2063" width="11.42578125" style="2"/>
    <col min="2064" max="2066" width="9" style="2" customWidth="1"/>
    <col min="2067" max="2304" width="11.42578125" style="2"/>
    <col min="2305" max="2305" width="20.7109375" style="2" customWidth="1"/>
    <col min="2306" max="2306" width="4.7109375" style="2" customWidth="1"/>
    <col min="2307" max="2307" width="4.28515625" style="2" bestFit="1" customWidth="1"/>
    <col min="2308" max="2309" width="9.5703125" style="2" customWidth="1"/>
    <col min="2310" max="2310" width="9" style="2" customWidth="1"/>
    <col min="2311" max="2311" width="8.7109375" style="2" customWidth="1"/>
    <col min="2312" max="2312" width="11.140625" style="2" customWidth="1"/>
    <col min="2313" max="2313" width="10.5703125" style="2" customWidth="1"/>
    <col min="2314" max="2314" width="9.85546875" style="2" customWidth="1"/>
    <col min="2315" max="2315" width="9.5703125" style="2" customWidth="1"/>
    <col min="2316" max="2316" width="11" style="2" customWidth="1"/>
    <col min="2317" max="2319" width="11.42578125" style="2"/>
    <col min="2320" max="2322" width="9" style="2" customWidth="1"/>
    <col min="2323" max="2560" width="11.42578125" style="2"/>
    <col min="2561" max="2561" width="20.7109375" style="2" customWidth="1"/>
    <col min="2562" max="2562" width="4.7109375" style="2" customWidth="1"/>
    <col min="2563" max="2563" width="4.28515625" style="2" bestFit="1" customWidth="1"/>
    <col min="2564" max="2565" width="9.5703125" style="2" customWidth="1"/>
    <col min="2566" max="2566" width="9" style="2" customWidth="1"/>
    <col min="2567" max="2567" width="8.7109375" style="2" customWidth="1"/>
    <col min="2568" max="2568" width="11.140625" style="2" customWidth="1"/>
    <col min="2569" max="2569" width="10.5703125" style="2" customWidth="1"/>
    <col min="2570" max="2570" width="9.85546875" style="2" customWidth="1"/>
    <col min="2571" max="2571" width="9.5703125" style="2" customWidth="1"/>
    <col min="2572" max="2572" width="11" style="2" customWidth="1"/>
    <col min="2573" max="2575" width="11.42578125" style="2"/>
    <col min="2576" max="2578" width="9" style="2" customWidth="1"/>
    <col min="2579" max="2816" width="11.42578125" style="2"/>
    <col min="2817" max="2817" width="20.7109375" style="2" customWidth="1"/>
    <col min="2818" max="2818" width="4.7109375" style="2" customWidth="1"/>
    <col min="2819" max="2819" width="4.28515625" style="2" bestFit="1" customWidth="1"/>
    <col min="2820" max="2821" width="9.5703125" style="2" customWidth="1"/>
    <col min="2822" max="2822" width="9" style="2" customWidth="1"/>
    <col min="2823" max="2823" width="8.7109375" style="2" customWidth="1"/>
    <col min="2824" max="2824" width="11.140625" style="2" customWidth="1"/>
    <col min="2825" max="2825" width="10.5703125" style="2" customWidth="1"/>
    <col min="2826" max="2826" width="9.85546875" style="2" customWidth="1"/>
    <col min="2827" max="2827" width="9.5703125" style="2" customWidth="1"/>
    <col min="2828" max="2828" width="11" style="2" customWidth="1"/>
    <col min="2829" max="2831" width="11.42578125" style="2"/>
    <col min="2832" max="2834" width="9" style="2" customWidth="1"/>
    <col min="2835" max="3072" width="11.42578125" style="2"/>
    <col min="3073" max="3073" width="20.7109375" style="2" customWidth="1"/>
    <col min="3074" max="3074" width="4.7109375" style="2" customWidth="1"/>
    <col min="3075" max="3075" width="4.28515625" style="2" bestFit="1" customWidth="1"/>
    <col min="3076" max="3077" width="9.5703125" style="2" customWidth="1"/>
    <col min="3078" max="3078" width="9" style="2" customWidth="1"/>
    <col min="3079" max="3079" width="8.7109375" style="2" customWidth="1"/>
    <col min="3080" max="3080" width="11.140625" style="2" customWidth="1"/>
    <col min="3081" max="3081" width="10.5703125" style="2" customWidth="1"/>
    <col min="3082" max="3082" width="9.85546875" style="2" customWidth="1"/>
    <col min="3083" max="3083" width="9.5703125" style="2" customWidth="1"/>
    <col min="3084" max="3084" width="11" style="2" customWidth="1"/>
    <col min="3085" max="3087" width="11.42578125" style="2"/>
    <col min="3088" max="3090" width="9" style="2" customWidth="1"/>
    <col min="3091" max="3328" width="11.42578125" style="2"/>
    <col min="3329" max="3329" width="20.7109375" style="2" customWidth="1"/>
    <col min="3330" max="3330" width="4.7109375" style="2" customWidth="1"/>
    <col min="3331" max="3331" width="4.28515625" style="2" bestFit="1" customWidth="1"/>
    <col min="3332" max="3333" width="9.5703125" style="2" customWidth="1"/>
    <col min="3334" max="3334" width="9" style="2" customWidth="1"/>
    <col min="3335" max="3335" width="8.7109375" style="2" customWidth="1"/>
    <col min="3336" max="3336" width="11.140625" style="2" customWidth="1"/>
    <col min="3337" max="3337" width="10.5703125" style="2" customWidth="1"/>
    <col min="3338" max="3338" width="9.85546875" style="2" customWidth="1"/>
    <col min="3339" max="3339" width="9.5703125" style="2" customWidth="1"/>
    <col min="3340" max="3340" width="11" style="2" customWidth="1"/>
    <col min="3341" max="3343" width="11.42578125" style="2"/>
    <col min="3344" max="3346" width="9" style="2" customWidth="1"/>
    <col min="3347" max="3584" width="11.42578125" style="2"/>
    <col min="3585" max="3585" width="20.7109375" style="2" customWidth="1"/>
    <col min="3586" max="3586" width="4.7109375" style="2" customWidth="1"/>
    <col min="3587" max="3587" width="4.28515625" style="2" bestFit="1" customWidth="1"/>
    <col min="3588" max="3589" width="9.5703125" style="2" customWidth="1"/>
    <col min="3590" max="3590" width="9" style="2" customWidth="1"/>
    <col min="3591" max="3591" width="8.7109375" style="2" customWidth="1"/>
    <col min="3592" max="3592" width="11.140625" style="2" customWidth="1"/>
    <col min="3593" max="3593" width="10.5703125" style="2" customWidth="1"/>
    <col min="3594" max="3594" width="9.85546875" style="2" customWidth="1"/>
    <col min="3595" max="3595" width="9.5703125" style="2" customWidth="1"/>
    <col min="3596" max="3596" width="11" style="2" customWidth="1"/>
    <col min="3597" max="3599" width="11.42578125" style="2"/>
    <col min="3600" max="3602" width="9" style="2" customWidth="1"/>
    <col min="3603" max="3840" width="11.42578125" style="2"/>
    <col min="3841" max="3841" width="20.7109375" style="2" customWidth="1"/>
    <col min="3842" max="3842" width="4.7109375" style="2" customWidth="1"/>
    <col min="3843" max="3843" width="4.28515625" style="2" bestFit="1" customWidth="1"/>
    <col min="3844" max="3845" width="9.5703125" style="2" customWidth="1"/>
    <col min="3846" max="3846" width="9" style="2" customWidth="1"/>
    <col min="3847" max="3847" width="8.7109375" style="2" customWidth="1"/>
    <col min="3848" max="3848" width="11.140625" style="2" customWidth="1"/>
    <col min="3849" max="3849" width="10.5703125" style="2" customWidth="1"/>
    <col min="3850" max="3850" width="9.85546875" style="2" customWidth="1"/>
    <col min="3851" max="3851" width="9.5703125" style="2" customWidth="1"/>
    <col min="3852" max="3852" width="11" style="2" customWidth="1"/>
    <col min="3853" max="3855" width="11.42578125" style="2"/>
    <col min="3856" max="3858" width="9" style="2" customWidth="1"/>
    <col min="3859" max="4096" width="11.42578125" style="2"/>
    <col min="4097" max="4097" width="20.7109375" style="2" customWidth="1"/>
    <col min="4098" max="4098" width="4.7109375" style="2" customWidth="1"/>
    <col min="4099" max="4099" width="4.28515625" style="2" bestFit="1" customWidth="1"/>
    <col min="4100" max="4101" width="9.5703125" style="2" customWidth="1"/>
    <col min="4102" max="4102" width="9" style="2" customWidth="1"/>
    <col min="4103" max="4103" width="8.7109375" style="2" customWidth="1"/>
    <col min="4104" max="4104" width="11.140625" style="2" customWidth="1"/>
    <col min="4105" max="4105" width="10.5703125" style="2" customWidth="1"/>
    <col min="4106" max="4106" width="9.85546875" style="2" customWidth="1"/>
    <col min="4107" max="4107" width="9.5703125" style="2" customWidth="1"/>
    <col min="4108" max="4108" width="11" style="2" customWidth="1"/>
    <col min="4109" max="4111" width="11.42578125" style="2"/>
    <col min="4112" max="4114" width="9" style="2" customWidth="1"/>
    <col min="4115" max="4352" width="11.42578125" style="2"/>
    <col min="4353" max="4353" width="20.7109375" style="2" customWidth="1"/>
    <col min="4354" max="4354" width="4.7109375" style="2" customWidth="1"/>
    <col min="4355" max="4355" width="4.28515625" style="2" bestFit="1" customWidth="1"/>
    <col min="4356" max="4357" width="9.5703125" style="2" customWidth="1"/>
    <col min="4358" max="4358" width="9" style="2" customWidth="1"/>
    <col min="4359" max="4359" width="8.7109375" style="2" customWidth="1"/>
    <col min="4360" max="4360" width="11.140625" style="2" customWidth="1"/>
    <col min="4361" max="4361" width="10.5703125" style="2" customWidth="1"/>
    <col min="4362" max="4362" width="9.85546875" style="2" customWidth="1"/>
    <col min="4363" max="4363" width="9.5703125" style="2" customWidth="1"/>
    <col min="4364" max="4364" width="11" style="2" customWidth="1"/>
    <col min="4365" max="4367" width="11.42578125" style="2"/>
    <col min="4368" max="4370" width="9" style="2" customWidth="1"/>
    <col min="4371" max="4608" width="11.42578125" style="2"/>
    <col min="4609" max="4609" width="20.7109375" style="2" customWidth="1"/>
    <col min="4610" max="4610" width="4.7109375" style="2" customWidth="1"/>
    <col min="4611" max="4611" width="4.28515625" style="2" bestFit="1" customWidth="1"/>
    <col min="4612" max="4613" width="9.5703125" style="2" customWidth="1"/>
    <col min="4614" max="4614" width="9" style="2" customWidth="1"/>
    <col min="4615" max="4615" width="8.7109375" style="2" customWidth="1"/>
    <col min="4616" max="4616" width="11.140625" style="2" customWidth="1"/>
    <col min="4617" max="4617" width="10.5703125" style="2" customWidth="1"/>
    <col min="4618" max="4618" width="9.85546875" style="2" customWidth="1"/>
    <col min="4619" max="4619" width="9.5703125" style="2" customWidth="1"/>
    <col min="4620" max="4620" width="11" style="2" customWidth="1"/>
    <col min="4621" max="4623" width="11.42578125" style="2"/>
    <col min="4624" max="4626" width="9" style="2" customWidth="1"/>
    <col min="4627" max="4864" width="11.42578125" style="2"/>
    <col min="4865" max="4865" width="20.7109375" style="2" customWidth="1"/>
    <col min="4866" max="4866" width="4.7109375" style="2" customWidth="1"/>
    <col min="4867" max="4867" width="4.28515625" style="2" bestFit="1" customWidth="1"/>
    <col min="4868" max="4869" width="9.5703125" style="2" customWidth="1"/>
    <col min="4870" max="4870" width="9" style="2" customWidth="1"/>
    <col min="4871" max="4871" width="8.7109375" style="2" customWidth="1"/>
    <col min="4872" max="4872" width="11.140625" style="2" customWidth="1"/>
    <col min="4873" max="4873" width="10.5703125" style="2" customWidth="1"/>
    <col min="4874" max="4874" width="9.85546875" style="2" customWidth="1"/>
    <col min="4875" max="4875" width="9.5703125" style="2" customWidth="1"/>
    <col min="4876" max="4876" width="11" style="2" customWidth="1"/>
    <col min="4877" max="4879" width="11.42578125" style="2"/>
    <col min="4880" max="4882" width="9" style="2" customWidth="1"/>
    <col min="4883" max="5120" width="11.42578125" style="2"/>
    <col min="5121" max="5121" width="20.7109375" style="2" customWidth="1"/>
    <col min="5122" max="5122" width="4.7109375" style="2" customWidth="1"/>
    <col min="5123" max="5123" width="4.28515625" style="2" bestFit="1" customWidth="1"/>
    <col min="5124" max="5125" width="9.5703125" style="2" customWidth="1"/>
    <col min="5126" max="5126" width="9" style="2" customWidth="1"/>
    <col min="5127" max="5127" width="8.7109375" style="2" customWidth="1"/>
    <col min="5128" max="5128" width="11.140625" style="2" customWidth="1"/>
    <col min="5129" max="5129" width="10.5703125" style="2" customWidth="1"/>
    <col min="5130" max="5130" width="9.85546875" style="2" customWidth="1"/>
    <col min="5131" max="5131" width="9.5703125" style="2" customWidth="1"/>
    <col min="5132" max="5132" width="11" style="2" customWidth="1"/>
    <col min="5133" max="5135" width="11.42578125" style="2"/>
    <col min="5136" max="5138" width="9" style="2" customWidth="1"/>
    <col min="5139" max="5376" width="11.42578125" style="2"/>
    <col min="5377" max="5377" width="20.7109375" style="2" customWidth="1"/>
    <col min="5378" max="5378" width="4.7109375" style="2" customWidth="1"/>
    <col min="5379" max="5379" width="4.28515625" style="2" bestFit="1" customWidth="1"/>
    <col min="5380" max="5381" width="9.5703125" style="2" customWidth="1"/>
    <col min="5382" max="5382" width="9" style="2" customWidth="1"/>
    <col min="5383" max="5383" width="8.7109375" style="2" customWidth="1"/>
    <col min="5384" max="5384" width="11.140625" style="2" customWidth="1"/>
    <col min="5385" max="5385" width="10.5703125" style="2" customWidth="1"/>
    <col min="5386" max="5386" width="9.85546875" style="2" customWidth="1"/>
    <col min="5387" max="5387" width="9.5703125" style="2" customWidth="1"/>
    <col min="5388" max="5388" width="11" style="2" customWidth="1"/>
    <col min="5389" max="5391" width="11.42578125" style="2"/>
    <col min="5392" max="5394" width="9" style="2" customWidth="1"/>
    <col min="5395" max="5632" width="11.42578125" style="2"/>
    <col min="5633" max="5633" width="20.7109375" style="2" customWidth="1"/>
    <col min="5634" max="5634" width="4.7109375" style="2" customWidth="1"/>
    <col min="5635" max="5635" width="4.28515625" style="2" bestFit="1" customWidth="1"/>
    <col min="5636" max="5637" width="9.5703125" style="2" customWidth="1"/>
    <col min="5638" max="5638" width="9" style="2" customWidth="1"/>
    <col min="5639" max="5639" width="8.7109375" style="2" customWidth="1"/>
    <col min="5640" max="5640" width="11.140625" style="2" customWidth="1"/>
    <col min="5641" max="5641" width="10.5703125" style="2" customWidth="1"/>
    <col min="5642" max="5642" width="9.85546875" style="2" customWidth="1"/>
    <col min="5643" max="5643" width="9.5703125" style="2" customWidth="1"/>
    <col min="5644" max="5644" width="11" style="2" customWidth="1"/>
    <col min="5645" max="5647" width="11.42578125" style="2"/>
    <col min="5648" max="5650" width="9" style="2" customWidth="1"/>
    <col min="5651" max="5888" width="11.42578125" style="2"/>
    <col min="5889" max="5889" width="20.7109375" style="2" customWidth="1"/>
    <col min="5890" max="5890" width="4.7109375" style="2" customWidth="1"/>
    <col min="5891" max="5891" width="4.28515625" style="2" bestFit="1" customWidth="1"/>
    <col min="5892" max="5893" width="9.5703125" style="2" customWidth="1"/>
    <col min="5894" max="5894" width="9" style="2" customWidth="1"/>
    <col min="5895" max="5895" width="8.7109375" style="2" customWidth="1"/>
    <col min="5896" max="5896" width="11.140625" style="2" customWidth="1"/>
    <col min="5897" max="5897" width="10.5703125" style="2" customWidth="1"/>
    <col min="5898" max="5898" width="9.85546875" style="2" customWidth="1"/>
    <col min="5899" max="5899" width="9.5703125" style="2" customWidth="1"/>
    <col min="5900" max="5900" width="11" style="2" customWidth="1"/>
    <col min="5901" max="5903" width="11.42578125" style="2"/>
    <col min="5904" max="5906" width="9" style="2" customWidth="1"/>
    <col min="5907" max="6144" width="11.42578125" style="2"/>
    <col min="6145" max="6145" width="20.7109375" style="2" customWidth="1"/>
    <col min="6146" max="6146" width="4.7109375" style="2" customWidth="1"/>
    <col min="6147" max="6147" width="4.28515625" style="2" bestFit="1" customWidth="1"/>
    <col min="6148" max="6149" width="9.5703125" style="2" customWidth="1"/>
    <col min="6150" max="6150" width="9" style="2" customWidth="1"/>
    <col min="6151" max="6151" width="8.7109375" style="2" customWidth="1"/>
    <col min="6152" max="6152" width="11.140625" style="2" customWidth="1"/>
    <col min="6153" max="6153" width="10.5703125" style="2" customWidth="1"/>
    <col min="6154" max="6154" width="9.85546875" style="2" customWidth="1"/>
    <col min="6155" max="6155" width="9.5703125" style="2" customWidth="1"/>
    <col min="6156" max="6156" width="11" style="2" customWidth="1"/>
    <col min="6157" max="6159" width="11.42578125" style="2"/>
    <col min="6160" max="6162" width="9" style="2" customWidth="1"/>
    <col min="6163" max="6400" width="11.42578125" style="2"/>
    <col min="6401" max="6401" width="20.7109375" style="2" customWidth="1"/>
    <col min="6402" max="6402" width="4.7109375" style="2" customWidth="1"/>
    <col min="6403" max="6403" width="4.28515625" style="2" bestFit="1" customWidth="1"/>
    <col min="6404" max="6405" width="9.5703125" style="2" customWidth="1"/>
    <col min="6406" max="6406" width="9" style="2" customWidth="1"/>
    <col min="6407" max="6407" width="8.7109375" style="2" customWidth="1"/>
    <col min="6408" max="6408" width="11.140625" style="2" customWidth="1"/>
    <col min="6409" max="6409" width="10.5703125" style="2" customWidth="1"/>
    <col min="6410" max="6410" width="9.85546875" style="2" customWidth="1"/>
    <col min="6411" max="6411" width="9.5703125" style="2" customWidth="1"/>
    <col min="6412" max="6412" width="11" style="2" customWidth="1"/>
    <col min="6413" max="6415" width="11.42578125" style="2"/>
    <col min="6416" max="6418" width="9" style="2" customWidth="1"/>
    <col min="6419" max="6656" width="11.42578125" style="2"/>
    <col min="6657" max="6657" width="20.7109375" style="2" customWidth="1"/>
    <col min="6658" max="6658" width="4.7109375" style="2" customWidth="1"/>
    <col min="6659" max="6659" width="4.28515625" style="2" bestFit="1" customWidth="1"/>
    <col min="6660" max="6661" width="9.5703125" style="2" customWidth="1"/>
    <col min="6662" max="6662" width="9" style="2" customWidth="1"/>
    <col min="6663" max="6663" width="8.7109375" style="2" customWidth="1"/>
    <col min="6664" max="6664" width="11.140625" style="2" customWidth="1"/>
    <col min="6665" max="6665" width="10.5703125" style="2" customWidth="1"/>
    <col min="6666" max="6666" width="9.85546875" style="2" customWidth="1"/>
    <col min="6667" max="6667" width="9.5703125" style="2" customWidth="1"/>
    <col min="6668" max="6668" width="11" style="2" customWidth="1"/>
    <col min="6669" max="6671" width="11.42578125" style="2"/>
    <col min="6672" max="6674" width="9" style="2" customWidth="1"/>
    <col min="6675" max="6912" width="11.42578125" style="2"/>
    <col min="6913" max="6913" width="20.7109375" style="2" customWidth="1"/>
    <col min="6914" max="6914" width="4.7109375" style="2" customWidth="1"/>
    <col min="6915" max="6915" width="4.28515625" style="2" bestFit="1" customWidth="1"/>
    <col min="6916" max="6917" width="9.5703125" style="2" customWidth="1"/>
    <col min="6918" max="6918" width="9" style="2" customWidth="1"/>
    <col min="6919" max="6919" width="8.7109375" style="2" customWidth="1"/>
    <col min="6920" max="6920" width="11.140625" style="2" customWidth="1"/>
    <col min="6921" max="6921" width="10.5703125" style="2" customWidth="1"/>
    <col min="6922" max="6922" width="9.85546875" style="2" customWidth="1"/>
    <col min="6923" max="6923" width="9.5703125" style="2" customWidth="1"/>
    <col min="6924" max="6924" width="11" style="2" customWidth="1"/>
    <col min="6925" max="6927" width="11.42578125" style="2"/>
    <col min="6928" max="6930" width="9" style="2" customWidth="1"/>
    <col min="6931" max="7168" width="11.42578125" style="2"/>
    <col min="7169" max="7169" width="20.7109375" style="2" customWidth="1"/>
    <col min="7170" max="7170" width="4.7109375" style="2" customWidth="1"/>
    <col min="7171" max="7171" width="4.28515625" style="2" bestFit="1" customWidth="1"/>
    <col min="7172" max="7173" width="9.5703125" style="2" customWidth="1"/>
    <col min="7174" max="7174" width="9" style="2" customWidth="1"/>
    <col min="7175" max="7175" width="8.7109375" style="2" customWidth="1"/>
    <col min="7176" max="7176" width="11.140625" style="2" customWidth="1"/>
    <col min="7177" max="7177" width="10.5703125" style="2" customWidth="1"/>
    <col min="7178" max="7178" width="9.85546875" style="2" customWidth="1"/>
    <col min="7179" max="7179" width="9.5703125" style="2" customWidth="1"/>
    <col min="7180" max="7180" width="11" style="2" customWidth="1"/>
    <col min="7181" max="7183" width="11.42578125" style="2"/>
    <col min="7184" max="7186" width="9" style="2" customWidth="1"/>
    <col min="7187" max="7424" width="11.42578125" style="2"/>
    <col min="7425" max="7425" width="20.7109375" style="2" customWidth="1"/>
    <col min="7426" max="7426" width="4.7109375" style="2" customWidth="1"/>
    <col min="7427" max="7427" width="4.28515625" style="2" bestFit="1" customWidth="1"/>
    <col min="7428" max="7429" width="9.5703125" style="2" customWidth="1"/>
    <col min="7430" max="7430" width="9" style="2" customWidth="1"/>
    <col min="7431" max="7431" width="8.7109375" style="2" customWidth="1"/>
    <col min="7432" max="7432" width="11.140625" style="2" customWidth="1"/>
    <col min="7433" max="7433" width="10.5703125" style="2" customWidth="1"/>
    <col min="7434" max="7434" width="9.85546875" style="2" customWidth="1"/>
    <col min="7435" max="7435" width="9.5703125" style="2" customWidth="1"/>
    <col min="7436" max="7436" width="11" style="2" customWidth="1"/>
    <col min="7437" max="7439" width="11.42578125" style="2"/>
    <col min="7440" max="7442" width="9" style="2" customWidth="1"/>
    <col min="7443" max="7680" width="11.42578125" style="2"/>
    <col min="7681" max="7681" width="20.7109375" style="2" customWidth="1"/>
    <col min="7682" max="7682" width="4.7109375" style="2" customWidth="1"/>
    <col min="7683" max="7683" width="4.28515625" style="2" bestFit="1" customWidth="1"/>
    <col min="7684" max="7685" width="9.5703125" style="2" customWidth="1"/>
    <col min="7686" max="7686" width="9" style="2" customWidth="1"/>
    <col min="7687" max="7687" width="8.7109375" style="2" customWidth="1"/>
    <col min="7688" max="7688" width="11.140625" style="2" customWidth="1"/>
    <col min="7689" max="7689" width="10.5703125" style="2" customWidth="1"/>
    <col min="7690" max="7690" width="9.85546875" style="2" customWidth="1"/>
    <col min="7691" max="7691" width="9.5703125" style="2" customWidth="1"/>
    <col min="7692" max="7692" width="11" style="2" customWidth="1"/>
    <col min="7693" max="7695" width="11.42578125" style="2"/>
    <col min="7696" max="7698" width="9" style="2" customWidth="1"/>
    <col min="7699" max="7936" width="11.42578125" style="2"/>
    <col min="7937" max="7937" width="20.7109375" style="2" customWidth="1"/>
    <col min="7938" max="7938" width="4.7109375" style="2" customWidth="1"/>
    <col min="7939" max="7939" width="4.28515625" style="2" bestFit="1" customWidth="1"/>
    <col min="7940" max="7941" width="9.5703125" style="2" customWidth="1"/>
    <col min="7942" max="7942" width="9" style="2" customWidth="1"/>
    <col min="7943" max="7943" width="8.7109375" style="2" customWidth="1"/>
    <col min="7944" max="7944" width="11.140625" style="2" customWidth="1"/>
    <col min="7945" max="7945" width="10.5703125" style="2" customWidth="1"/>
    <col min="7946" max="7946" width="9.85546875" style="2" customWidth="1"/>
    <col min="7947" max="7947" width="9.5703125" style="2" customWidth="1"/>
    <col min="7948" max="7948" width="11" style="2" customWidth="1"/>
    <col min="7949" max="7951" width="11.42578125" style="2"/>
    <col min="7952" max="7954" width="9" style="2" customWidth="1"/>
    <col min="7955" max="8192" width="11.42578125" style="2"/>
    <col min="8193" max="8193" width="20.7109375" style="2" customWidth="1"/>
    <col min="8194" max="8194" width="4.7109375" style="2" customWidth="1"/>
    <col min="8195" max="8195" width="4.28515625" style="2" bestFit="1" customWidth="1"/>
    <col min="8196" max="8197" width="9.5703125" style="2" customWidth="1"/>
    <col min="8198" max="8198" width="9" style="2" customWidth="1"/>
    <col min="8199" max="8199" width="8.7109375" style="2" customWidth="1"/>
    <col min="8200" max="8200" width="11.140625" style="2" customWidth="1"/>
    <col min="8201" max="8201" width="10.5703125" style="2" customWidth="1"/>
    <col min="8202" max="8202" width="9.85546875" style="2" customWidth="1"/>
    <col min="8203" max="8203" width="9.5703125" style="2" customWidth="1"/>
    <col min="8204" max="8204" width="11" style="2" customWidth="1"/>
    <col min="8205" max="8207" width="11.42578125" style="2"/>
    <col min="8208" max="8210" width="9" style="2" customWidth="1"/>
    <col min="8211" max="8448" width="11.42578125" style="2"/>
    <col min="8449" max="8449" width="20.7109375" style="2" customWidth="1"/>
    <col min="8450" max="8450" width="4.7109375" style="2" customWidth="1"/>
    <col min="8451" max="8451" width="4.28515625" style="2" bestFit="1" customWidth="1"/>
    <col min="8452" max="8453" width="9.5703125" style="2" customWidth="1"/>
    <col min="8454" max="8454" width="9" style="2" customWidth="1"/>
    <col min="8455" max="8455" width="8.7109375" style="2" customWidth="1"/>
    <col min="8456" max="8456" width="11.140625" style="2" customWidth="1"/>
    <col min="8457" max="8457" width="10.5703125" style="2" customWidth="1"/>
    <col min="8458" max="8458" width="9.85546875" style="2" customWidth="1"/>
    <col min="8459" max="8459" width="9.5703125" style="2" customWidth="1"/>
    <col min="8460" max="8460" width="11" style="2" customWidth="1"/>
    <col min="8461" max="8463" width="11.42578125" style="2"/>
    <col min="8464" max="8466" width="9" style="2" customWidth="1"/>
    <col min="8467" max="8704" width="11.42578125" style="2"/>
    <col min="8705" max="8705" width="20.7109375" style="2" customWidth="1"/>
    <col min="8706" max="8706" width="4.7109375" style="2" customWidth="1"/>
    <col min="8707" max="8707" width="4.28515625" style="2" bestFit="1" customWidth="1"/>
    <col min="8708" max="8709" width="9.5703125" style="2" customWidth="1"/>
    <col min="8710" max="8710" width="9" style="2" customWidth="1"/>
    <col min="8711" max="8711" width="8.7109375" style="2" customWidth="1"/>
    <col min="8712" max="8712" width="11.140625" style="2" customWidth="1"/>
    <col min="8713" max="8713" width="10.5703125" style="2" customWidth="1"/>
    <col min="8714" max="8714" width="9.85546875" style="2" customWidth="1"/>
    <col min="8715" max="8715" width="9.5703125" style="2" customWidth="1"/>
    <col min="8716" max="8716" width="11" style="2" customWidth="1"/>
    <col min="8717" max="8719" width="11.42578125" style="2"/>
    <col min="8720" max="8722" width="9" style="2" customWidth="1"/>
    <col min="8723" max="8960" width="11.42578125" style="2"/>
    <col min="8961" max="8961" width="20.7109375" style="2" customWidth="1"/>
    <col min="8962" max="8962" width="4.7109375" style="2" customWidth="1"/>
    <col min="8963" max="8963" width="4.28515625" style="2" bestFit="1" customWidth="1"/>
    <col min="8964" max="8965" width="9.5703125" style="2" customWidth="1"/>
    <col min="8966" max="8966" width="9" style="2" customWidth="1"/>
    <col min="8967" max="8967" width="8.7109375" style="2" customWidth="1"/>
    <col min="8968" max="8968" width="11.140625" style="2" customWidth="1"/>
    <col min="8969" max="8969" width="10.5703125" style="2" customWidth="1"/>
    <col min="8970" max="8970" width="9.85546875" style="2" customWidth="1"/>
    <col min="8971" max="8971" width="9.5703125" style="2" customWidth="1"/>
    <col min="8972" max="8972" width="11" style="2" customWidth="1"/>
    <col min="8973" max="8975" width="11.42578125" style="2"/>
    <col min="8976" max="8978" width="9" style="2" customWidth="1"/>
    <col min="8979" max="9216" width="11.42578125" style="2"/>
    <col min="9217" max="9217" width="20.7109375" style="2" customWidth="1"/>
    <col min="9218" max="9218" width="4.7109375" style="2" customWidth="1"/>
    <col min="9219" max="9219" width="4.28515625" style="2" bestFit="1" customWidth="1"/>
    <col min="9220" max="9221" width="9.5703125" style="2" customWidth="1"/>
    <col min="9222" max="9222" width="9" style="2" customWidth="1"/>
    <col min="9223" max="9223" width="8.7109375" style="2" customWidth="1"/>
    <col min="9224" max="9224" width="11.140625" style="2" customWidth="1"/>
    <col min="9225" max="9225" width="10.5703125" style="2" customWidth="1"/>
    <col min="9226" max="9226" width="9.85546875" style="2" customWidth="1"/>
    <col min="9227" max="9227" width="9.5703125" style="2" customWidth="1"/>
    <col min="9228" max="9228" width="11" style="2" customWidth="1"/>
    <col min="9229" max="9231" width="11.42578125" style="2"/>
    <col min="9232" max="9234" width="9" style="2" customWidth="1"/>
    <col min="9235" max="9472" width="11.42578125" style="2"/>
    <col min="9473" max="9473" width="20.7109375" style="2" customWidth="1"/>
    <col min="9474" max="9474" width="4.7109375" style="2" customWidth="1"/>
    <col min="9475" max="9475" width="4.28515625" style="2" bestFit="1" customWidth="1"/>
    <col min="9476" max="9477" width="9.5703125" style="2" customWidth="1"/>
    <col min="9478" max="9478" width="9" style="2" customWidth="1"/>
    <col min="9479" max="9479" width="8.7109375" style="2" customWidth="1"/>
    <col min="9480" max="9480" width="11.140625" style="2" customWidth="1"/>
    <col min="9481" max="9481" width="10.5703125" style="2" customWidth="1"/>
    <col min="9482" max="9482" width="9.85546875" style="2" customWidth="1"/>
    <col min="9483" max="9483" width="9.5703125" style="2" customWidth="1"/>
    <col min="9484" max="9484" width="11" style="2" customWidth="1"/>
    <col min="9485" max="9487" width="11.42578125" style="2"/>
    <col min="9488" max="9490" width="9" style="2" customWidth="1"/>
    <col min="9491" max="9728" width="11.42578125" style="2"/>
    <col min="9729" max="9729" width="20.7109375" style="2" customWidth="1"/>
    <col min="9730" max="9730" width="4.7109375" style="2" customWidth="1"/>
    <col min="9731" max="9731" width="4.28515625" style="2" bestFit="1" customWidth="1"/>
    <col min="9732" max="9733" width="9.5703125" style="2" customWidth="1"/>
    <col min="9734" max="9734" width="9" style="2" customWidth="1"/>
    <col min="9735" max="9735" width="8.7109375" style="2" customWidth="1"/>
    <col min="9736" max="9736" width="11.140625" style="2" customWidth="1"/>
    <col min="9737" max="9737" width="10.5703125" style="2" customWidth="1"/>
    <col min="9738" max="9738" width="9.85546875" style="2" customWidth="1"/>
    <col min="9739" max="9739" width="9.5703125" style="2" customWidth="1"/>
    <col min="9740" max="9740" width="11" style="2" customWidth="1"/>
    <col min="9741" max="9743" width="11.42578125" style="2"/>
    <col min="9744" max="9746" width="9" style="2" customWidth="1"/>
    <col min="9747" max="9984" width="11.42578125" style="2"/>
    <col min="9985" max="9985" width="20.7109375" style="2" customWidth="1"/>
    <col min="9986" max="9986" width="4.7109375" style="2" customWidth="1"/>
    <col min="9987" max="9987" width="4.28515625" style="2" bestFit="1" customWidth="1"/>
    <col min="9988" max="9989" width="9.5703125" style="2" customWidth="1"/>
    <col min="9990" max="9990" width="9" style="2" customWidth="1"/>
    <col min="9991" max="9991" width="8.7109375" style="2" customWidth="1"/>
    <col min="9992" max="9992" width="11.140625" style="2" customWidth="1"/>
    <col min="9993" max="9993" width="10.5703125" style="2" customWidth="1"/>
    <col min="9994" max="9994" width="9.85546875" style="2" customWidth="1"/>
    <col min="9995" max="9995" width="9.5703125" style="2" customWidth="1"/>
    <col min="9996" max="9996" width="11" style="2" customWidth="1"/>
    <col min="9997" max="9999" width="11.42578125" style="2"/>
    <col min="10000" max="10002" width="9" style="2" customWidth="1"/>
    <col min="10003" max="10240" width="11.42578125" style="2"/>
    <col min="10241" max="10241" width="20.7109375" style="2" customWidth="1"/>
    <col min="10242" max="10242" width="4.7109375" style="2" customWidth="1"/>
    <col min="10243" max="10243" width="4.28515625" style="2" bestFit="1" customWidth="1"/>
    <col min="10244" max="10245" width="9.5703125" style="2" customWidth="1"/>
    <col min="10246" max="10246" width="9" style="2" customWidth="1"/>
    <col min="10247" max="10247" width="8.7109375" style="2" customWidth="1"/>
    <col min="10248" max="10248" width="11.140625" style="2" customWidth="1"/>
    <col min="10249" max="10249" width="10.5703125" style="2" customWidth="1"/>
    <col min="10250" max="10250" width="9.85546875" style="2" customWidth="1"/>
    <col min="10251" max="10251" width="9.5703125" style="2" customWidth="1"/>
    <col min="10252" max="10252" width="11" style="2" customWidth="1"/>
    <col min="10253" max="10255" width="11.42578125" style="2"/>
    <col min="10256" max="10258" width="9" style="2" customWidth="1"/>
    <col min="10259" max="10496" width="11.42578125" style="2"/>
    <col min="10497" max="10497" width="20.7109375" style="2" customWidth="1"/>
    <col min="10498" max="10498" width="4.7109375" style="2" customWidth="1"/>
    <col min="10499" max="10499" width="4.28515625" style="2" bestFit="1" customWidth="1"/>
    <col min="10500" max="10501" width="9.5703125" style="2" customWidth="1"/>
    <col min="10502" max="10502" width="9" style="2" customWidth="1"/>
    <col min="10503" max="10503" width="8.7109375" style="2" customWidth="1"/>
    <col min="10504" max="10504" width="11.140625" style="2" customWidth="1"/>
    <col min="10505" max="10505" width="10.5703125" style="2" customWidth="1"/>
    <col min="10506" max="10506" width="9.85546875" style="2" customWidth="1"/>
    <col min="10507" max="10507" width="9.5703125" style="2" customWidth="1"/>
    <col min="10508" max="10508" width="11" style="2" customWidth="1"/>
    <col min="10509" max="10511" width="11.42578125" style="2"/>
    <col min="10512" max="10514" width="9" style="2" customWidth="1"/>
    <col min="10515" max="10752" width="11.42578125" style="2"/>
    <col min="10753" max="10753" width="20.7109375" style="2" customWidth="1"/>
    <col min="10754" max="10754" width="4.7109375" style="2" customWidth="1"/>
    <col min="10755" max="10755" width="4.28515625" style="2" bestFit="1" customWidth="1"/>
    <col min="10756" max="10757" width="9.5703125" style="2" customWidth="1"/>
    <col min="10758" max="10758" width="9" style="2" customWidth="1"/>
    <col min="10759" max="10759" width="8.7109375" style="2" customWidth="1"/>
    <col min="10760" max="10760" width="11.140625" style="2" customWidth="1"/>
    <col min="10761" max="10761" width="10.5703125" style="2" customWidth="1"/>
    <col min="10762" max="10762" width="9.85546875" style="2" customWidth="1"/>
    <col min="10763" max="10763" width="9.5703125" style="2" customWidth="1"/>
    <col min="10764" max="10764" width="11" style="2" customWidth="1"/>
    <col min="10765" max="10767" width="11.42578125" style="2"/>
    <col min="10768" max="10770" width="9" style="2" customWidth="1"/>
    <col min="10771" max="11008" width="11.42578125" style="2"/>
    <col min="11009" max="11009" width="20.7109375" style="2" customWidth="1"/>
    <col min="11010" max="11010" width="4.7109375" style="2" customWidth="1"/>
    <col min="11011" max="11011" width="4.28515625" style="2" bestFit="1" customWidth="1"/>
    <col min="11012" max="11013" width="9.5703125" style="2" customWidth="1"/>
    <col min="11014" max="11014" width="9" style="2" customWidth="1"/>
    <col min="11015" max="11015" width="8.7109375" style="2" customWidth="1"/>
    <col min="11016" max="11016" width="11.140625" style="2" customWidth="1"/>
    <col min="11017" max="11017" width="10.5703125" style="2" customWidth="1"/>
    <col min="11018" max="11018" width="9.85546875" style="2" customWidth="1"/>
    <col min="11019" max="11019" width="9.5703125" style="2" customWidth="1"/>
    <col min="11020" max="11020" width="11" style="2" customWidth="1"/>
    <col min="11021" max="11023" width="11.42578125" style="2"/>
    <col min="11024" max="11026" width="9" style="2" customWidth="1"/>
    <col min="11027" max="11264" width="11.42578125" style="2"/>
    <col min="11265" max="11265" width="20.7109375" style="2" customWidth="1"/>
    <col min="11266" max="11266" width="4.7109375" style="2" customWidth="1"/>
    <col min="11267" max="11267" width="4.28515625" style="2" bestFit="1" customWidth="1"/>
    <col min="11268" max="11269" width="9.5703125" style="2" customWidth="1"/>
    <col min="11270" max="11270" width="9" style="2" customWidth="1"/>
    <col min="11271" max="11271" width="8.7109375" style="2" customWidth="1"/>
    <col min="11272" max="11272" width="11.140625" style="2" customWidth="1"/>
    <col min="11273" max="11273" width="10.5703125" style="2" customWidth="1"/>
    <col min="11274" max="11274" width="9.85546875" style="2" customWidth="1"/>
    <col min="11275" max="11275" width="9.5703125" style="2" customWidth="1"/>
    <col min="11276" max="11276" width="11" style="2" customWidth="1"/>
    <col min="11277" max="11279" width="11.42578125" style="2"/>
    <col min="11280" max="11282" width="9" style="2" customWidth="1"/>
    <col min="11283" max="11520" width="11.42578125" style="2"/>
    <col min="11521" max="11521" width="20.7109375" style="2" customWidth="1"/>
    <col min="11522" max="11522" width="4.7109375" style="2" customWidth="1"/>
    <col min="11523" max="11523" width="4.28515625" style="2" bestFit="1" customWidth="1"/>
    <col min="11524" max="11525" width="9.5703125" style="2" customWidth="1"/>
    <col min="11526" max="11526" width="9" style="2" customWidth="1"/>
    <col min="11527" max="11527" width="8.7109375" style="2" customWidth="1"/>
    <col min="11528" max="11528" width="11.140625" style="2" customWidth="1"/>
    <col min="11529" max="11529" width="10.5703125" style="2" customWidth="1"/>
    <col min="11530" max="11530" width="9.85546875" style="2" customWidth="1"/>
    <col min="11531" max="11531" width="9.5703125" style="2" customWidth="1"/>
    <col min="11532" max="11532" width="11" style="2" customWidth="1"/>
    <col min="11533" max="11535" width="11.42578125" style="2"/>
    <col min="11536" max="11538" width="9" style="2" customWidth="1"/>
    <col min="11539" max="11776" width="11.42578125" style="2"/>
    <col min="11777" max="11777" width="20.7109375" style="2" customWidth="1"/>
    <col min="11778" max="11778" width="4.7109375" style="2" customWidth="1"/>
    <col min="11779" max="11779" width="4.28515625" style="2" bestFit="1" customWidth="1"/>
    <col min="11780" max="11781" width="9.5703125" style="2" customWidth="1"/>
    <col min="11782" max="11782" width="9" style="2" customWidth="1"/>
    <col min="11783" max="11783" width="8.7109375" style="2" customWidth="1"/>
    <col min="11784" max="11784" width="11.140625" style="2" customWidth="1"/>
    <col min="11785" max="11785" width="10.5703125" style="2" customWidth="1"/>
    <col min="11786" max="11786" width="9.85546875" style="2" customWidth="1"/>
    <col min="11787" max="11787" width="9.5703125" style="2" customWidth="1"/>
    <col min="11788" max="11788" width="11" style="2" customWidth="1"/>
    <col min="11789" max="11791" width="11.42578125" style="2"/>
    <col min="11792" max="11794" width="9" style="2" customWidth="1"/>
    <col min="11795" max="12032" width="11.42578125" style="2"/>
    <col min="12033" max="12033" width="20.7109375" style="2" customWidth="1"/>
    <col min="12034" max="12034" width="4.7109375" style="2" customWidth="1"/>
    <col min="12035" max="12035" width="4.28515625" style="2" bestFit="1" customWidth="1"/>
    <col min="12036" max="12037" width="9.5703125" style="2" customWidth="1"/>
    <col min="12038" max="12038" width="9" style="2" customWidth="1"/>
    <col min="12039" max="12039" width="8.7109375" style="2" customWidth="1"/>
    <col min="12040" max="12040" width="11.140625" style="2" customWidth="1"/>
    <col min="12041" max="12041" width="10.5703125" style="2" customWidth="1"/>
    <col min="12042" max="12042" width="9.85546875" style="2" customWidth="1"/>
    <col min="12043" max="12043" width="9.5703125" style="2" customWidth="1"/>
    <col min="12044" max="12044" width="11" style="2" customWidth="1"/>
    <col min="12045" max="12047" width="11.42578125" style="2"/>
    <col min="12048" max="12050" width="9" style="2" customWidth="1"/>
    <col min="12051" max="12288" width="11.42578125" style="2"/>
    <col min="12289" max="12289" width="20.7109375" style="2" customWidth="1"/>
    <col min="12290" max="12290" width="4.7109375" style="2" customWidth="1"/>
    <col min="12291" max="12291" width="4.28515625" style="2" bestFit="1" customWidth="1"/>
    <col min="12292" max="12293" width="9.5703125" style="2" customWidth="1"/>
    <col min="12294" max="12294" width="9" style="2" customWidth="1"/>
    <col min="12295" max="12295" width="8.7109375" style="2" customWidth="1"/>
    <col min="12296" max="12296" width="11.140625" style="2" customWidth="1"/>
    <col min="12297" max="12297" width="10.5703125" style="2" customWidth="1"/>
    <col min="12298" max="12298" width="9.85546875" style="2" customWidth="1"/>
    <col min="12299" max="12299" width="9.5703125" style="2" customWidth="1"/>
    <col min="12300" max="12300" width="11" style="2" customWidth="1"/>
    <col min="12301" max="12303" width="11.42578125" style="2"/>
    <col min="12304" max="12306" width="9" style="2" customWidth="1"/>
    <col min="12307" max="12544" width="11.42578125" style="2"/>
    <col min="12545" max="12545" width="20.7109375" style="2" customWidth="1"/>
    <col min="12546" max="12546" width="4.7109375" style="2" customWidth="1"/>
    <col min="12547" max="12547" width="4.28515625" style="2" bestFit="1" customWidth="1"/>
    <col min="12548" max="12549" width="9.5703125" style="2" customWidth="1"/>
    <col min="12550" max="12550" width="9" style="2" customWidth="1"/>
    <col min="12551" max="12551" width="8.7109375" style="2" customWidth="1"/>
    <col min="12552" max="12552" width="11.140625" style="2" customWidth="1"/>
    <col min="12553" max="12553" width="10.5703125" style="2" customWidth="1"/>
    <col min="12554" max="12554" width="9.85546875" style="2" customWidth="1"/>
    <col min="12555" max="12555" width="9.5703125" style="2" customWidth="1"/>
    <col min="12556" max="12556" width="11" style="2" customWidth="1"/>
    <col min="12557" max="12559" width="11.42578125" style="2"/>
    <col min="12560" max="12562" width="9" style="2" customWidth="1"/>
    <col min="12563" max="12800" width="11.42578125" style="2"/>
    <col min="12801" max="12801" width="20.7109375" style="2" customWidth="1"/>
    <col min="12802" max="12802" width="4.7109375" style="2" customWidth="1"/>
    <col min="12803" max="12803" width="4.28515625" style="2" bestFit="1" customWidth="1"/>
    <col min="12804" max="12805" width="9.5703125" style="2" customWidth="1"/>
    <col min="12806" max="12806" width="9" style="2" customWidth="1"/>
    <col min="12807" max="12807" width="8.7109375" style="2" customWidth="1"/>
    <col min="12808" max="12808" width="11.140625" style="2" customWidth="1"/>
    <col min="12809" max="12809" width="10.5703125" style="2" customWidth="1"/>
    <col min="12810" max="12810" width="9.85546875" style="2" customWidth="1"/>
    <col min="12811" max="12811" width="9.5703125" style="2" customWidth="1"/>
    <col min="12812" max="12812" width="11" style="2" customWidth="1"/>
    <col min="12813" max="12815" width="11.42578125" style="2"/>
    <col min="12816" max="12818" width="9" style="2" customWidth="1"/>
    <col min="12819" max="13056" width="11.42578125" style="2"/>
    <col min="13057" max="13057" width="20.7109375" style="2" customWidth="1"/>
    <col min="13058" max="13058" width="4.7109375" style="2" customWidth="1"/>
    <col min="13059" max="13059" width="4.28515625" style="2" bestFit="1" customWidth="1"/>
    <col min="13060" max="13061" width="9.5703125" style="2" customWidth="1"/>
    <col min="13062" max="13062" width="9" style="2" customWidth="1"/>
    <col min="13063" max="13063" width="8.7109375" style="2" customWidth="1"/>
    <col min="13064" max="13064" width="11.140625" style="2" customWidth="1"/>
    <col min="13065" max="13065" width="10.5703125" style="2" customWidth="1"/>
    <col min="13066" max="13066" width="9.85546875" style="2" customWidth="1"/>
    <col min="13067" max="13067" width="9.5703125" style="2" customWidth="1"/>
    <col min="13068" max="13068" width="11" style="2" customWidth="1"/>
    <col min="13069" max="13071" width="11.42578125" style="2"/>
    <col min="13072" max="13074" width="9" style="2" customWidth="1"/>
    <col min="13075" max="13312" width="11.42578125" style="2"/>
    <col min="13313" max="13313" width="20.7109375" style="2" customWidth="1"/>
    <col min="13314" max="13314" width="4.7109375" style="2" customWidth="1"/>
    <col min="13315" max="13315" width="4.28515625" style="2" bestFit="1" customWidth="1"/>
    <col min="13316" max="13317" width="9.5703125" style="2" customWidth="1"/>
    <col min="13318" max="13318" width="9" style="2" customWidth="1"/>
    <col min="13319" max="13319" width="8.7109375" style="2" customWidth="1"/>
    <col min="13320" max="13320" width="11.140625" style="2" customWidth="1"/>
    <col min="13321" max="13321" width="10.5703125" style="2" customWidth="1"/>
    <col min="13322" max="13322" width="9.85546875" style="2" customWidth="1"/>
    <col min="13323" max="13323" width="9.5703125" style="2" customWidth="1"/>
    <col min="13324" max="13324" width="11" style="2" customWidth="1"/>
    <col min="13325" max="13327" width="11.42578125" style="2"/>
    <col min="13328" max="13330" width="9" style="2" customWidth="1"/>
    <col min="13331" max="13568" width="11.42578125" style="2"/>
    <col min="13569" max="13569" width="20.7109375" style="2" customWidth="1"/>
    <col min="13570" max="13570" width="4.7109375" style="2" customWidth="1"/>
    <col min="13571" max="13571" width="4.28515625" style="2" bestFit="1" customWidth="1"/>
    <col min="13572" max="13573" width="9.5703125" style="2" customWidth="1"/>
    <col min="13574" max="13574" width="9" style="2" customWidth="1"/>
    <col min="13575" max="13575" width="8.7109375" style="2" customWidth="1"/>
    <col min="13576" max="13576" width="11.140625" style="2" customWidth="1"/>
    <col min="13577" max="13577" width="10.5703125" style="2" customWidth="1"/>
    <col min="13578" max="13578" width="9.85546875" style="2" customWidth="1"/>
    <col min="13579" max="13579" width="9.5703125" style="2" customWidth="1"/>
    <col min="13580" max="13580" width="11" style="2" customWidth="1"/>
    <col min="13581" max="13583" width="11.42578125" style="2"/>
    <col min="13584" max="13586" width="9" style="2" customWidth="1"/>
    <col min="13587" max="13824" width="11.42578125" style="2"/>
    <col min="13825" max="13825" width="20.7109375" style="2" customWidth="1"/>
    <col min="13826" max="13826" width="4.7109375" style="2" customWidth="1"/>
    <col min="13827" max="13827" width="4.28515625" style="2" bestFit="1" customWidth="1"/>
    <col min="13828" max="13829" width="9.5703125" style="2" customWidth="1"/>
    <col min="13830" max="13830" width="9" style="2" customWidth="1"/>
    <col min="13831" max="13831" width="8.7109375" style="2" customWidth="1"/>
    <col min="13832" max="13832" width="11.140625" style="2" customWidth="1"/>
    <col min="13833" max="13833" width="10.5703125" style="2" customWidth="1"/>
    <col min="13834" max="13834" width="9.85546875" style="2" customWidth="1"/>
    <col min="13835" max="13835" width="9.5703125" style="2" customWidth="1"/>
    <col min="13836" max="13836" width="11" style="2" customWidth="1"/>
    <col min="13837" max="13839" width="11.42578125" style="2"/>
    <col min="13840" max="13842" width="9" style="2" customWidth="1"/>
    <col min="13843" max="14080" width="11.42578125" style="2"/>
    <col min="14081" max="14081" width="20.7109375" style="2" customWidth="1"/>
    <col min="14082" max="14082" width="4.7109375" style="2" customWidth="1"/>
    <col min="14083" max="14083" width="4.28515625" style="2" bestFit="1" customWidth="1"/>
    <col min="14084" max="14085" width="9.5703125" style="2" customWidth="1"/>
    <col min="14086" max="14086" width="9" style="2" customWidth="1"/>
    <col min="14087" max="14087" width="8.7109375" style="2" customWidth="1"/>
    <col min="14088" max="14088" width="11.140625" style="2" customWidth="1"/>
    <col min="14089" max="14089" width="10.5703125" style="2" customWidth="1"/>
    <col min="14090" max="14090" width="9.85546875" style="2" customWidth="1"/>
    <col min="14091" max="14091" width="9.5703125" style="2" customWidth="1"/>
    <col min="14092" max="14092" width="11" style="2" customWidth="1"/>
    <col min="14093" max="14095" width="11.42578125" style="2"/>
    <col min="14096" max="14098" width="9" style="2" customWidth="1"/>
    <col min="14099" max="14336" width="11.42578125" style="2"/>
    <col min="14337" max="14337" width="20.7109375" style="2" customWidth="1"/>
    <col min="14338" max="14338" width="4.7109375" style="2" customWidth="1"/>
    <col min="14339" max="14339" width="4.28515625" style="2" bestFit="1" customWidth="1"/>
    <col min="14340" max="14341" width="9.5703125" style="2" customWidth="1"/>
    <col min="14342" max="14342" width="9" style="2" customWidth="1"/>
    <col min="14343" max="14343" width="8.7109375" style="2" customWidth="1"/>
    <col min="14344" max="14344" width="11.140625" style="2" customWidth="1"/>
    <col min="14345" max="14345" width="10.5703125" style="2" customWidth="1"/>
    <col min="14346" max="14346" width="9.85546875" style="2" customWidth="1"/>
    <col min="14347" max="14347" width="9.5703125" style="2" customWidth="1"/>
    <col min="14348" max="14348" width="11" style="2" customWidth="1"/>
    <col min="14349" max="14351" width="11.42578125" style="2"/>
    <col min="14352" max="14354" width="9" style="2" customWidth="1"/>
    <col min="14355" max="14592" width="11.42578125" style="2"/>
    <col min="14593" max="14593" width="20.7109375" style="2" customWidth="1"/>
    <col min="14594" max="14594" width="4.7109375" style="2" customWidth="1"/>
    <col min="14595" max="14595" width="4.28515625" style="2" bestFit="1" customWidth="1"/>
    <col min="14596" max="14597" width="9.5703125" style="2" customWidth="1"/>
    <col min="14598" max="14598" width="9" style="2" customWidth="1"/>
    <col min="14599" max="14599" width="8.7109375" style="2" customWidth="1"/>
    <col min="14600" max="14600" width="11.140625" style="2" customWidth="1"/>
    <col min="14601" max="14601" width="10.5703125" style="2" customWidth="1"/>
    <col min="14602" max="14602" width="9.85546875" style="2" customWidth="1"/>
    <col min="14603" max="14603" width="9.5703125" style="2" customWidth="1"/>
    <col min="14604" max="14604" width="11" style="2" customWidth="1"/>
    <col min="14605" max="14607" width="11.42578125" style="2"/>
    <col min="14608" max="14610" width="9" style="2" customWidth="1"/>
    <col min="14611" max="14848" width="11.42578125" style="2"/>
    <col min="14849" max="14849" width="20.7109375" style="2" customWidth="1"/>
    <col min="14850" max="14850" width="4.7109375" style="2" customWidth="1"/>
    <col min="14851" max="14851" width="4.28515625" style="2" bestFit="1" customWidth="1"/>
    <col min="14852" max="14853" width="9.5703125" style="2" customWidth="1"/>
    <col min="14854" max="14854" width="9" style="2" customWidth="1"/>
    <col min="14855" max="14855" width="8.7109375" style="2" customWidth="1"/>
    <col min="14856" max="14856" width="11.140625" style="2" customWidth="1"/>
    <col min="14857" max="14857" width="10.5703125" style="2" customWidth="1"/>
    <col min="14858" max="14858" width="9.85546875" style="2" customWidth="1"/>
    <col min="14859" max="14859" width="9.5703125" style="2" customWidth="1"/>
    <col min="14860" max="14860" width="11" style="2" customWidth="1"/>
    <col min="14861" max="14863" width="11.42578125" style="2"/>
    <col min="14864" max="14866" width="9" style="2" customWidth="1"/>
    <col min="14867" max="15104" width="11.42578125" style="2"/>
    <col min="15105" max="15105" width="20.7109375" style="2" customWidth="1"/>
    <col min="15106" max="15106" width="4.7109375" style="2" customWidth="1"/>
    <col min="15107" max="15107" width="4.28515625" style="2" bestFit="1" customWidth="1"/>
    <col min="15108" max="15109" width="9.5703125" style="2" customWidth="1"/>
    <col min="15110" max="15110" width="9" style="2" customWidth="1"/>
    <col min="15111" max="15111" width="8.7109375" style="2" customWidth="1"/>
    <col min="15112" max="15112" width="11.140625" style="2" customWidth="1"/>
    <col min="15113" max="15113" width="10.5703125" style="2" customWidth="1"/>
    <col min="15114" max="15114" width="9.85546875" style="2" customWidth="1"/>
    <col min="15115" max="15115" width="9.5703125" style="2" customWidth="1"/>
    <col min="15116" max="15116" width="11" style="2" customWidth="1"/>
    <col min="15117" max="15119" width="11.42578125" style="2"/>
    <col min="15120" max="15122" width="9" style="2" customWidth="1"/>
    <col min="15123" max="15360" width="11.42578125" style="2"/>
    <col min="15361" max="15361" width="20.7109375" style="2" customWidth="1"/>
    <col min="15362" max="15362" width="4.7109375" style="2" customWidth="1"/>
    <col min="15363" max="15363" width="4.28515625" style="2" bestFit="1" customWidth="1"/>
    <col min="15364" max="15365" width="9.5703125" style="2" customWidth="1"/>
    <col min="15366" max="15366" width="9" style="2" customWidth="1"/>
    <col min="15367" max="15367" width="8.7109375" style="2" customWidth="1"/>
    <col min="15368" max="15368" width="11.140625" style="2" customWidth="1"/>
    <col min="15369" max="15369" width="10.5703125" style="2" customWidth="1"/>
    <col min="15370" max="15370" width="9.85546875" style="2" customWidth="1"/>
    <col min="15371" max="15371" width="9.5703125" style="2" customWidth="1"/>
    <col min="15372" max="15372" width="11" style="2" customWidth="1"/>
    <col min="15373" max="15375" width="11.42578125" style="2"/>
    <col min="15376" max="15378" width="9" style="2" customWidth="1"/>
    <col min="15379" max="15616" width="11.42578125" style="2"/>
    <col min="15617" max="15617" width="20.7109375" style="2" customWidth="1"/>
    <col min="15618" max="15618" width="4.7109375" style="2" customWidth="1"/>
    <col min="15619" max="15619" width="4.28515625" style="2" bestFit="1" customWidth="1"/>
    <col min="15620" max="15621" width="9.5703125" style="2" customWidth="1"/>
    <col min="15622" max="15622" width="9" style="2" customWidth="1"/>
    <col min="15623" max="15623" width="8.7109375" style="2" customWidth="1"/>
    <col min="15624" max="15624" width="11.140625" style="2" customWidth="1"/>
    <col min="15625" max="15625" width="10.5703125" style="2" customWidth="1"/>
    <col min="15626" max="15626" width="9.85546875" style="2" customWidth="1"/>
    <col min="15627" max="15627" width="9.5703125" style="2" customWidth="1"/>
    <col min="15628" max="15628" width="11" style="2" customWidth="1"/>
    <col min="15629" max="15631" width="11.42578125" style="2"/>
    <col min="15632" max="15634" width="9" style="2" customWidth="1"/>
    <col min="15635" max="15872" width="11.42578125" style="2"/>
    <col min="15873" max="15873" width="20.7109375" style="2" customWidth="1"/>
    <col min="15874" max="15874" width="4.7109375" style="2" customWidth="1"/>
    <col min="15875" max="15875" width="4.28515625" style="2" bestFit="1" customWidth="1"/>
    <col min="15876" max="15877" width="9.5703125" style="2" customWidth="1"/>
    <col min="15878" max="15878" width="9" style="2" customWidth="1"/>
    <col min="15879" max="15879" width="8.7109375" style="2" customWidth="1"/>
    <col min="15880" max="15880" width="11.140625" style="2" customWidth="1"/>
    <col min="15881" max="15881" width="10.5703125" style="2" customWidth="1"/>
    <col min="15882" max="15882" width="9.85546875" style="2" customWidth="1"/>
    <col min="15883" max="15883" width="9.5703125" style="2" customWidth="1"/>
    <col min="15884" max="15884" width="11" style="2" customWidth="1"/>
    <col min="15885" max="15887" width="11.42578125" style="2"/>
    <col min="15888" max="15890" width="9" style="2" customWidth="1"/>
    <col min="15891" max="16128" width="11.42578125" style="2"/>
    <col min="16129" max="16129" width="20.7109375" style="2" customWidth="1"/>
    <col min="16130" max="16130" width="4.7109375" style="2" customWidth="1"/>
    <col min="16131" max="16131" width="4.28515625" style="2" bestFit="1" customWidth="1"/>
    <col min="16132" max="16133" width="9.5703125" style="2" customWidth="1"/>
    <col min="16134" max="16134" width="9" style="2" customWidth="1"/>
    <col min="16135" max="16135" width="8.7109375" style="2" customWidth="1"/>
    <col min="16136" max="16136" width="11.140625" style="2" customWidth="1"/>
    <col min="16137" max="16137" width="10.5703125" style="2" customWidth="1"/>
    <col min="16138" max="16138" width="9.85546875" style="2" customWidth="1"/>
    <col min="16139" max="16139" width="9.5703125" style="2" customWidth="1"/>
    <col min="16140" max="16140" width="11" style="2" customWidth="1"/>
    <col min="16141" max="16143" width="11.42578125" style="2"/>
    <col min="16144" max="16146" width="9" style="2" customWidth="1"/>
    <col min="16147" max="16384" width="11.42578125" style="2"/>
  </cols>
  <sheetData>
    <row r="1" spans="1:2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21" ht="9" customHeight="1" x14ac:dyDescent="0.2">
      <c r="H3" s="2"/>
      <c r="I3" s="2"/>
      <c r="K3" s="2"/>
      <c r="L3" s="2"/>
    </row>
    <row r="4" spans="1:21" ht="23.25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23.25" x14ac:dyDescent="0.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6.7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O6" s="4"/>
      <c r="P6" s="7"/>
      <c r="Q6" s="7"/>
      <c r="R6" s="7"/>
    </row>
    <row r="7" spans="1:21" ht="15.95" customHeight="1" thickBot="1" x14ac:dyDescent="0.3">
      <c r="A7" s="8"/>
      <c r="B7" s="9"/>
      <c r="C7" s="9"/>
      <c r="D7" s="10"/>
      <c r="E7" s="10"/>
      <c r="F7" s="9"/>
      <c r="G7" s="9"/>
      <c r="H7" s="9"/>
      <c r="I7" s="11"/>
      <c r="J7" s="12"/>
      <c r="K7" s="11"/>
      <c r="L7" s="11"/>
      <c r="O7" s="4"/>
    </row>
    <row r="8" spans="1:21" ht="15.95" customHeight="1" thickTop="1" x14ac:dyDescent="0.2">
      <c r="A8" s="13" t="s">
        <v>3</v>
      </c>
      <c r="B8" s="13"/>
      <c r="C8" s="14"/>
      <c r="D8" s="15"/>
      <c r="E8" s="16" t="s">
        <v>4</v>
      </c>
      <c r="F8" s="17" t="s">
        <v>4</v>
      </c>
      <c r="G8" s="15"/>
      <c r="H8" s="16" t="s">
        <v>4</v>
      </c>
      <c r="I8" s="17" t="s">
        <v>4</v>
      </c>
      <c r="J8" s="15"/>
      <c r="K8" s="16" t="s">
        <v>4</v>
      </c>
      <c r="L8" s="17" t="s">
        <v>4</v>
      </c>
      <c r="M8" s="18" t="s">
        <v>5</v>
      </c>
      <c r="N8" s="19"/>
      <c r="O8" s="19"/>
      <c r="P8" s="15"/>
      <c r="Q8" s="16" t="s">
        <v>4</v>
      </c>
      <c r="R8" s="20" t="s">
        <v>4</v>
      </c>
    </row>
    <row r="9" spans="1:21" ht="15.95" customHeight="1" x14ac:dyDescent="0.2">
      <c r="A9" s="21" t="s">
        <v>6</v>
      </c>
      <c r="B9" s="21" t="s">
        <v>7</v>
      </c>
      <c r="C9" s="22" t="s">
        <v>8</v>
      </c>
      <c r="D9" s="23" t="s">
        <v>9</v>
      </c>
      <c r="E9" s="24" t="s">
        <v>10</v>
      </c>
      <c r="F9" s="25" t="s">
        <v>10</v>
      </c>
      <c r="G9" s="23" t="s">
        <v>11</v>
      </c>
      <c r="H9" s="24" t="s">
        <v>12</v>
      </c>
      <c r="I9" s="25" t="s">
        <v>12</v>
      </c>
      <c r="J9" s="23" t="s">
        <v>11</v>
      </c>
      <c r="K9" s="24" t="s">
        <v>13</v>
      </c>
      <c r="L9" s="25" t="s">
        <v>13</v>
      </c>
      <c r="M9" s="26" t="s">
        <v>14</v>
      </c>
      <c r="N9" s="27" t="s">
        <v>15</v>
      </c>
      <c r="O9" s="27" t="s">
        <v>15</v>
      </c>
      <c r="P9" s="23" t="s">
        <v>16</v>
      </c>
      <c r="Q9" s="24" t="s">
        <v>17</v>
      </c>
      <c r="R9" s="28" t="s">
        <v>17</v>
      </c>
    </row>
    <row r="10" spans="1:21" s="37" customFormat="1" ht="12" thickBot="1" x14ac:dyDescent="0.25">
      <c r="A10" s="29"/>
      <c r="B10" s="29"/>
      <c r="C10" s="30"/>
      <c r="D10" s="31" t="s">
        <v>3</v>
      </c>
      <c r="E10" s="32" t="s">
        <v>18</v>
      </c>
      <c r="F10" s="33" t="s">
        <v>19</v>
      </c>
      <c r="G10" s="31" t="s">
        <v>20</v>
      </c>
      <c r="H10" s="32" t="s">
        <v>18</v>
      </c>
      <c r="I10" s="33" t="s">
        <v>19</v>
      </c>
      <c r="J10" s="31" t="s">
        <v>21</v>
      </c>
      <c r="K10" s="32" t="s">
        <v>18</v>
      </c>
      <c r="L10" s="33" t="s">
        <v>19</v>
      </c>
      <c r="M10" s="34"/>
      <c r="N10" s="35" t="s">
        <v>22</v>
      </c>
      <c r="O10" s="35" t="s">
        <v>23</v>
      </c>
      <c r="P10" s="31"/>
      <c r="Q10" s="32" t="s">
        <v>18</v>
      </c>
      <c r="R10" s="36" t="s">
        <v>19</v>
      </c>
    </row>
    <row r="11" spans="1:21" ht="13.5" thickTop="1" x14ac:dyDescent="0.2">
      <c r="A11" s="38" t="s">
        <v>24</v>
      </c>
      <c r="B11" s="39">
        <v>29</v>
      </c>
      <c r="C11" s="39" t="s">
        <v>25</v>
      </c>
      <c r="D11" s="40">
        <v>1366.74</v>
      </c>
      <c r="E11" s="41">
        <v>843.4</v>
      </c>
      <c r="F11" s="42">
        <v>843.4</v>
      </c>
      <c r="G11" s="40">
        <v>1070.83</v>
      </c>
      <c r="H11" s="43">
        <v>1070.83</v>
      </c>
      <c r="I11" s="42">
        <v>1070.83</v>
      </c>
      <c r="J11" s="40">
        <v>1207.33</v>
      </c>
      <c r="K11" s="41">
        <v>1207.33</v>
      </c>
      <c r="L11" s="42">
        <v>1207.33</v>
      </c>
      <c r="M11" s="44">
        <v>343.43</v>
      </c>
      <c r="N11" s="45">
        <v>3988.3299999999995</v>
      </c>
      <c r="O11" s="45">
        <v>54103.08</v>
      </c>
      <c r="P11" s="40">
        <v>52.6</v>
      </c>
      <c r="Q11" s="41">
        <v>32.47</v>
      </c>
      <c r="R11" s="46">
        <v>32.47</v>
      </c>
      <c r="U11" s="37"/>
    </row>
    <row r="12" spans="1:21" x14ac:dyDescent="0.2">
      <c r="A12" s="47"/>
      <c r="B12" s="48"/>
      <c r="C12" s="48" t="s">
        <v>26</v>
      </c>
      <c r="D12" s="49">
        <v>592.07000000000005</v>
      </c>
      <c r="E12" s="43">
        <v>365.36</v>
      </c>
      <c r="F12" s="50">
        <v>365.36</v>
      </c>
      <c r="G12" s="49">
        <v>986.88</v>
      </c>
      <c r="H12" s="43">
        <v>986.88</v>
      </c>
      <c r="I12" s="51">
        <v>986.88</v>
      </c>
      <c r="J12" s="49">
        <v>0</v>
      </c>
      <c r="K12" s="43">
        <v>0</v>
      </c>
      <c r="L12" s="51">
        <v>0</v>
      </c>
      <c r="M12" s="52">
        <v>109.90760000000002</v>
      </c>
      <c r="N12" s="53">
        <v>1688.8576</v>
      </c>
      <c r="O12" s="53">
        <v>22970.801200000002</v>
      </c>
      <c r="P12" s="49">
        <v>22.79</v>
      </c>
      <c r="Q12" s="43">
        <v>14.06</v>
      </c>
      <c r="R12" s="50">
        <v>14.06</v>
      </c>
    </row>
    <row r="13" spans="1:21" x14ac:dyDescent="0.2">
      <c r="A13" s="54" t="s">
        <v>27</v>
      </c>
      <c r="B13" s="55"/>
      <c r="C13" s="48" t="s">
        <v>28</v>
      </c>
      <c r="D13" s="49">
        <v>493.39</v>
      </c>
      <c r="E13" s="43">
        <v>304.46000000000004</v>
      </c>
      <c r="F13" s="50">
        <v>304.46000000000004</v>
      </c>
      <c r="G13" s="49">
        <v>822.42</v>
      </c>
      <c r="H13" s="43">
        <v>822.42</v>
      </c>
      <c r="I13" s="51">
        <v>822.42</v>
      </c>
      <c r="J13" s="49">
        <v>0</v>
      </c>
      <c r="K13" s="43">
        <v>0</v>
      </c>
      <c r="L13" s="51">
        <v>0</v>
      </c>
      <c r="M13" s="52">
        <v>91.579666666666682</v>
      </c>
      <c r="N13" s="53">
        <v>1407.3896666666667</v>
      </c>
      <c r="O13" s="53">
        <v>19142.435999999994</v>
      </c>
      <c r="P13" s="49">
        <v>18.979999999999997</v>
      </c>
      <c r="Q13" s="43">
        <v>11.72</v>
      </c>
      <c r="R13" s="50">
        <v>11.72</v>
      </c>
    </row>
    <row r="14" spans="1:21" x14ac:dyDescent="0.2">
      <c r="A14" s="47" t="s">
        <v>29</v>
      </c>
      <c r="B14" s="48"/>
      <c r="C14" s="48" t="s">
        <v>30</v>
      </c>
      <c r="D14" s="49">
        <v>394.72999999999996</v>
      </c>
      <c r="E14" s="43">
        <v>243.57</v>
      </c>
      <c r="F14" s="50">
        <v>243.57</v>
      </c>
      <c r="G14" s="49">
        <v>657.93</v>
      </c>
      <c r="H14" s="43">
        <v>657.93</v>
      </c>
      <c r="I14" s="51">
        <v>657.93</v>
      </c>
      <c r="J14" s="49">
        <v>0</v>
      </c>
      <c r="K14" s="43">
        <v>0</v>
      </c>
      <c r="L14" s="51">
        <v>0</v>
      </c>
      <c r="M14" s="52">
        <v>73.271733333333344</v>
      </c>
      <c r="N14" s="53">
        <v>1125.9317333333331</v>
      </c>
      <c r="O14" s="53">
        <v>15314.160799999998</v>
      </c>
      <c r="P14" s="49">
        <v>15.19</v>
      </c>
      <c r="Q14" s="43">
        <v>9.370000000000001</v>
      </c>
      <c r="R14" s="50">
        <v>9.370000000000001</v>
      </c>
    </row>
    <row r="15" spans="1:21" ht="13.5" thickBot="1" x14ac:dyDescent="0.25">
      <c r="A15" s="56" t="s">
        <v>31</v>
      </c>
      <c r="B15" s="57"/>
      <c r="C15" s="57" t="s">
        <v>32</v>
      </c>
      <c r="D15" s="58">
        <v>296.04000000000002</v>
      </c>
      <c r="E15" s="59">
        <v>182.69</v>
      </c>
      <c r="F15" s="60">
        <v>182.69</v>
      </c>
      <c r="G15" s="49">
        <v>493.45</v>
      </c>
      <c r="H15" s="59">
        <v>493.45</v>
      </c>
      <c r="I15" s="51">
        <v>493.45</v>
      </c>
      <c r="J15" s="58">
        <v>0</v>
      </c>
      <c r="K15" s="43">
        <v>0</v>
      </c>
      <c r="L15" s="51">
        <v>0</v>
      </c>
      <c r="M15" s="52">
        <v>54.963800000000006</v>
      </c>
      <c r="N15" s="53">
        <v>844.4538</v>
      </c>
      <c r="O15" s="53">
        <v>11485.675600000002</v>
      </c>
      <c r="P15" s="49">
        <v>11.39</v>
      </c>
      <c r="Q15" s="59">
        <v>7.04</v>
      </c>
      <c r="R15" s="50">
        <v>7.04</v>
      </c>
    </row>
    <row r="16" spans="1:21" ht="13.5" thickTop="1" x14ac:dyDescent="0.2">
      <c r="A16" s="38" t="s">
        <v>33</v>
      </c>
      <c r="B16" s="39">
        <v>27</v>
      </c>
      <c r="C16" s="39" t="s">
        <v>25</v>
      </c>
      <c r="D16" s="40">
        <v>1366.74</v>
      </c>
      <c r="E16" s="41">
        <v>843.4</v>
      </c>
      <c r="F16" s="42">
        <v>843.4</v>
      </c>
      <c r="G16" s="40">
        <v>980.76</v>
      </c>
      <c r="H16" s="43">
        <v>980.76</v>
      </c>
      <c r="I16" s="42">
        <v>980.76</v>
      </c>
      <c r="J16" s="40">
        <v>563.25</v>
      </c>
      <c r="K16" s="41">
        <v>563.25</v>
      </c>
      <c r="L16" s="42">
        <v>563.25</v>
      </c>
      <c r="M16" s="44">
        <v>343.43</v>
      </c>
      <c r="N16" s="45">
        <v>3254.18</v>
      </c>
      <c r="O16" s="45">
        <v>43824.98</v>
      </c>
      <c r="P16" s="40">
        <v>52.6</v>
      </c>
      <c r="Q16" s="41">
        <v>32.47</v>
      </c>
      <c r="R16" s="46">
        <v>32.47</v>
      </c>
    </row>
    <row r="17" spans="1:18" x14ac:dyDescent="0.2">
      <c r="A17" s="47" t="s">
        <v>34</v>
      </c>
      <c r="B17" s="48"/>
      <c r="C17" s="48" t="s">
        <v>26</v>
      </c>
      <c r="D17" s="49">
        <v>592.07000000000005</v>
      </c>
      <c r="E17" s="43">
        <v>365.36</v>
      </c>
      <c r="F17" s="50">
        <v>365.36</v>
      </c>
      <c r="G17" s="49">
        <v>668.86</v>
      </c>
      <c r="H17" s="43">
        <v>668.86</v>
      </c>
      <c r="I17" s="51">
        <v>668.86</v>
      </c>
      <c r="J17" s="49">
        <v>0</v>
      </c>
      <c r="K17" s="43">
        <v>0</v>
      </c>
      <c r="L17" s="51">
        <v>0</v>
      </c>
      <c r="M17" s="52">
        <v>109.90760000000002</v>
      </c>
      <c r="N17" s="53">
        <v>1370.8376000000001</v>
      </c>
      <c r="O17" s="53">
        <v>18518.521200000003</v>
      </c>
      <c r="P17" s="49">
        <v>22.79</v>
      </c>
      <c r="Q17" s="43">
        <v>14.06</v>
      </c>
      <c r="R17" s="50">
        <v>14.06</v>
      </c>
    </row>
    <row r="18" spans="1:18" x14ac:dyDescent="0.2">
      <c r="A18" s="47" t="s">
        <v>3</v>
      </c>
      <c r="B18" s="48"/>
      <c r="C18" s="48" t="s">
        <v>28</v>
      </c>
      <c r="D18" s="49">
        <v>493.39</v>
      </c>
      <c r="E18" s="43">
        <v>304.46000000000004</v>
      </c>
      <c r="F18" s="50">
        <v>304.46000000000004</v>
      </c>
      <c r="G18" s="49">
        <v>557.38</v>
      </c>
      <c r="H18" s="43">
        <v>557.38</v>
      </c>
      <c r="I18" s="51">
        <v>557.38</v>
      </c>
      <c r="J18" s="49">
        <v>0</v>
      </c>
      <c r="K18" s="43">
        <v>0</v>
      </c>
      <c r="L18" s="51">
        <v>0</v>
      </c>
      <c r="M18" s="52">
        <v>91.579666666666682</v>
      </c>
      <c r="N18" s="53">
        <v>1142.3496666666667</v>
      </c>
      <c r="O18" s="53">
        <v>15431.875999999997</v>
      </c>
      <c r="P18" s="49">
        <v>18.979999999999997</v>
      </c>
      <c r="Q18" s="43">
        <v>11.72</v>
      </c>
      <c r="R18" s="50">
        <v>11.72</v>
      </c>
    </row>
    <row r="19" spans="1:18" x14ac:dyDescent="0.2">
      <c r="A19" s="47" t="s">
        <v>35</v>
      </c>
      <c r="B19" s="48"/>
      <c r="C19" s="48" t="s">
        <v>30</v>
      </c>
      <c r="D19" s="49">
        <v>394.72999999999996</v>
      </c>
      <c r="E19" s="43">
        <v>243.57</v>
      </c>
      <c r="F19" s="50">
        <v>243.57</v>
      </c>
      <c r="G19" s="49">
        <v>445.91</v>
      </c>
      <c r="H19" s="43">
        <v>445.91</v>
      </c>
      <c r="I19" s="51">
        <v>445.91</v>
      </c>
      <c r="J19" s="49">
        <v>0</v>
      </c>
      <c r="K19" s="43">
        <v>0</v>
      </c>
      <c r="L19" s="51">
        <v>0</v>
      </c>
      <c r="M19" s="52">
        <v>73.271733333333344</v>
      </c>
      <c r="N19" s="53">
        <v>913.91173333333336</v>
      </c>
      <c r="O19" s="53">
        <v>12345.880799999999</v>
      </c>
      <c r="P19" s="49">
        <v>15.19</v>
      </c>
      <c r="Q19" s="43">
        <v>9.370000000000001</v>
      </c>
      <c r="R19" s="50">
        <v>9.370000000000001</v>
      </c>
    </row>
    <row r="20" spans="1:18" ht="13.5" thickBot="1" x14ac:dyDescent="0.25">
      <c r="A20" s="61" t="s">
        <v>36</v>
      </c>
      <c r="B20" s="57"/>
      <c r="C20" s="57" t="s">
        <v>32</v>
      </c>
      <c r="D20" s="58">
        <v>296.04000000000002</v>
      </c>
      <c r="E20" s="59">
        <v>182.69</v>
      </c>
      <c r="F20" s="60">
        <v>182.69</v>
      </c>
      <c r="G20" s="49">
        <v>334.43</v>
      </c>
      <c r="H20" s="59">
        <v>334.43</v>
      </c>
      <c r="I20" s="51">
        <v>334.43</v>
      </c>
      <c r="J20" s="58">
        <v>0</v>
      </c>
      <c r="K20" s="43">
        <v>0</v>
      </c>
      <c r="L20" s="51">
        <v>0</v>
      </c>
      <c r="M20" s="52">
        <v>54.963800000000006</v>
      </c>
      <c r="N20" s="53">
        <v>685.43380000000002</v>
      </c>
      <c r="O20" s="53">
        <v>9259.3956000000035</v>
      </c>
      <c r="P20" s="49">
        <v>11.39</v>
      </c>
      <c r="Q20" s="59">
        <v>7.04</v>
      </c>
      <c r="R20" s="50">
        <v>7.04</v>
      </c>
    </row>
    <row r="21" spans="1:18" ht="13.5" thickTop="1" x14ac:dyDescent="0.2">
      <c r="A21" s="38" t="s">
        <v>37</v>
      </c>
      <c r="B21" s="39">
        <v>26</v>
      </c>
      <c r="C21" s="39" t="s">
        <v>25</v>
      </c>
      <c r="D21" s="40">
        <v>1366.74</v>
      </c>
      <c r="E21" s="41">
        <v>843.4</v>
      </c>
      <c r="F21" s="42">
        <v>843.4</v>
      </c>
      <c r="G21" s="40">
        <v>860.47</v>
      </c>
      <c r="H21" s="43">
        <v>860.47</v>
      </c>
      <c r="I21" s="42">
        <v>860.47</v>
      </c>
      <c r="J21" s="40">
        <v>347.73</v>
      </c>
      <c r="K21" s="41">
        <v>347.73</v>
      </c>
      <c r="L21" s="42">
        <v>347.73</v>
      </c>
      <c r="M21" s="44">
        <v>343.43</v>
      </c>
      <c r="N21" s="45">
        <v>2918.37</v>
      </c>
      <c r="O21" s="45">
        <v>39123.640000000014</v>
      </c>
      <c r="P21" s="40">
        <v>52.6</v>
      </c>
      <c r="Q21" s="41">
        <v>32.47</v>
      </c>
      <c r="R21" s="46">
        <v>32.47</v>
      </c>
    </row>
    <row r="22" spans="1:18" x14ac:dyDescent="0.2">
      <c r="A22" s="47" t="s">
        <v>38</v>
      </c>
      <c r="B22" s="48"/>
      <c r="C22" s="48" t="s">
        <v>26</v>
      </c>
      <c r="D22" s="49">
        <v>592.07000000000005</v>
      </c>
      <c r="E22" s="43">
        <v>365.36</v>
      </c>
      <c r="F22" s="50">
        <v>365.36</v>
      </c>
      <c r="G22" s="49">
        <v>523.4</v>
      </c>
      <c r="H22" s="43">
        <v>523.4</v>
      </c>
      <c r="I22" s="51">
        <v>523.4</v>
      </c>
      <c r="J22" s="49">
        <v>0</v>
      </c>
      <c r="K22" s="43">
        <v>0</v>
      </c>
      <c r="L22" s="51">
        <v>0</v>
      </c>
      <c r="M22" s="52">
        <v>109.90760000000002</v>
      </c>
      <c r="N22" s="53">
        <v>1225.3776</v>
      </c>
      <c r="O22" s="53">
        <v>16482.081200000001</v>
      </c>
      <c r="P22" s="49">
        <v>22.79</v>
      </c>
      <c r="Q22" s="43">
        <v>14.06</v>
      </c>
      <c r="R22" s="50">
        <v>14.06</v>
      </c>
    </row>
    <row r="23" spans="1:18" x14ac:dyDescent="0.2">
      <c r="A23" s="47"/>
      <c r="B23" s="62"/>
      <c r="C23" s="48" t="s">
        <v>28</v>
      </c>
      <c r="D23" s="49">
        <v>493.39</v>
      </c>
      <c r="E23" s="43">
        <v>304.46000000000004</v>
      </c>
      <c r="F23" s="50">
        <v>304.46000000000004</v>
      </c>
      <c r="G23" s="49">
        <v>436.16</v>
      </c>
      <c r="H23" s="43">
        <v>436.16</v>
      </c>
      <c r="I23" s="51">
        <v>436.16</v>
      </c>
      <c r="J23" s="49">
        <v>0</v>
      </c>
      <c r="K23" s="43">
        <v>0</v>
      </c>
      <c r="L23" s="51">
        <v>0</v>
      </c>
      <c r="M23" s="52">
        <v>91.579666666666682</v>
      </c>
      <c r="N23" s="53">
        <v>1021.1296666666666</v>
      </c>
      <c r="O23" s="53">
        <v>13734.795999999998</v>
      </c>
      <c r="P23" s="49">
        <v>18.979999999999997</v>
      </c>
      <c r="Q23" s="43">
        <v>11.72</v>
      </c>
      <c r="R23" s="50">
        <v>11.72</v>
      </c>
    </row>
    <row r="24" spans="1:18" x14ac:dyDescent="0.2">
      <c r="A24" s="47" t="s">
        <v>39</v>
      </c>
      <c r="B24" s="62"/>
      <c r="C24" s="48" t="s">
        <v>30</v>
      </c>
      <c r="D24" s="49">
        <v>394.72999999999996</v>
      </c>
      <c r="E24" s="43">
        <v>243.57</v>
      </c>
      <c r="F24" s="50">
        <v>243.57</v>
      </c>
      <c r="G24" s="49">
        <v>348.93</v>
      </c>
      <c r="H24" s="43">
        <v>348.93</v>
      </c>
      <c r="I24" s="51">
        <v>348.93</v>
      </c>
      <c r="J24" s="49">
        <v>0</v>
      </c>
      <c r="K24" s="43">
        <v>0</v>
      </c>
      <c r="L24" s="51">
        <v>0</v>
      </c>
      <c r="M24" s="52">
        <v>73.271733333333344</v>
      </c>
      <c r="N24" s="53">
        <v>816.93173333333334</v>
      </c>
      <c r="O24" s="53">
        <v>10988.1608</v>
      </c>
      <c r="P24" s="49">
        <v>15.19</v>
      </c>
      <c r="Q24" s="43">
        <v>9.370000000000001</v>
      </c>
      <c r="R24" s="50">
        <v>9.370000000000001</v>
      </c>
    </row>
    <row r="25" spans="1:18" ht="13.5" thickBot="1" x14ac:dyDescent="0.25">
      <c r="A25" s="61" t="s">
        <v>40</v>
      </c>
      <c r="B25" s="63"/>
      <c r="C25" s="57" t="s">
        <v>32</v>
      </c>
      <c r="D25" s="58">
        <v>296.04000000000002</v>
      </c>
      <c r="E25" s="59">
        <v>182.69</v>
      </c>
      <c r="F25" s="60">
        <v>182.69</v>
      </c>
      <c r="G25" s="49">
        <v>261.69</v>
      </c>
      <c r="H25" s="59">
        <v>261.69</v>
      </c>
      <c r="I25" s="51">
        <v>261.69</v>
      </c>
      <c r="J25" s="58">
        <v>0</v>
      </c>
      <c r="K25" s="43">
        <v>0</v>
      </c>
      <c r="L25" s="51">
        <v>0</v>
      </c>
      <c r="M25" s="52">
        <v>54.963800000000006</v>
      </c>
      <c r="N25" s="53">
        <v>612.69380000000001</v>
      </c>
      <c r="O25" s="53">
        <v>8241.0355999999992</v>
      </c>
      <c r="P25" s="49">
        <v>11.39</v>
      </c>
      <c r="Q25" s="59">
        <v>7.04</v>
      </c>
      <c r="R25" s="50">
        <v>7.04</v>
      </c>
    </row>
    <row r="26" spans="1:18" ht="13.5" thickTop="1" x14ac:dyDescent="0.2">
      <c r="A26" s="38" t="s">
        <v>41</v>
      </c>
      <c r="B26" s="39">
        <v>24</v>
      </c>
      <c r="C26" s="39" t="s">
        <v>42</v>
      </c>
      <c r="D26" s="40">
        <v>1181.79</v>
      </c>
      <c r="E26" s="41">
        <v>861.9</v>
      </c>
      <c r="F26" s="42">
        <v>861.9</v>
      </c>
      <c r="G26" s="40">
        <v>718.36</v>
      </c>
      <c r="H26" s="43">
        <v>718.36</v>
      </c>
      <c r="I26" s="42">
        <v>718.36</v>
      </c>
      <c r="J26" s="40">
        <v>286.77</v>
      </c>
      <c r="K26" s="41">
        <v>286.77</v>
      </c>
      <c r="L26" s="42">
        <v>286.77</v>
      </c>
      <c r="M26" s="44">
        <v>343.43</v>
      </c>
      <c r="N26" s="45">
        <v>2530.35</v>
      </c>
      <c r="O26" s="45">
        <v>34098.259999999995</v>
      </c>
      <c r="P26" s="40">
        <v>42.9</v>
      </c>
      <c r="Q26" s="41">
        <v>31.27</v>
      </c>
      <c r="R26" s="46">
        <v>31.27</v>
      </c>
    </row>
    <row r="27" spans="1:18" x14ac:dyDescent="0.2">
      <c r="A27" s="47" t="s">
        <v>43</v>
      </c>
      <c r="B27" s="48"/>
      <c r="C27" s="48" t="s">
        <v>26</v>
      </c>
      <c r="D27" s="49">
        <v>511.96</v>
      </c>
      <c r="E27" s="43">
        <v>373.38</v>
      </c>
      <c r="F27" s="50">
        <v>373.38</v>
      </c>
      <c r="G27" s="49">
        <v>435.43</v>
      </c>
      <c r="H27" s="43">
        <v>435.43</v>
      </c>
      <c r="I27" s="51">
        <v>435.43</v>
      </c>
      <c r="J27" s="49">
        <v>0</v>
      </c>
      <c r="K27" s="43">
        <v>0</v>
      </c>
      <c r="L27" s="51">
        <v>0</v>
      </c>
      <c r="M27" s="52">
        <v>109.90760000000002</v>
      </c>
      <c r="N27" s="53">
        <v>1057.2976000000001</v>
      </c>
      <c r="O27" s="53">
        <v>14305.221200000002</v>
      </c>
      <c r="P27" s="49">
        <v>18.59</v>
      </c>
      <c r="Q27" s="43">
        <v>13.55</v>
      </c>
      <c r="R27" s="50">
        <v>13.55</v>
      </c>
    </row>
    <row r="28" spans="1:18" x14ac:dyDescent="0.2">
      <c r="A28" s="47"/>
      <c r="B28" s="48"/>
      <c r="C28" s="48" t="s">
        <v>28</v>
      </c>
      <c r="D28" s="49">
        <v>426.63</v>
      </c>
      <c r="E28" s="43">
        <v>311.15999999999997</v>
      </c>
      <c r="F28" s="50">
        <v>311.15999999999997</v>
      </c>
      <c r="G28" s="49">
        <v>362.86</v>
      </c>
      <c r="H28" s="43">
        <v>362.86</v>
      </c>
      <c r="I28" s="51">
        <v>362.86</v>
      </c>
      <c r="J28" s="49">
        <v>0</v>
      </c>
      <c r="K28" s="43">
        <v>0</v>
      </c>
      <c r="L28" s="51">
        <v>0</v>
      </c>
      <c r="M28" s="52">
        <v>91.579666666666682</v>
      </c>
      <c r="N28" s="53">
        <v>881.06966666666665</v>
      </c>
      <c r="O28" s="53">
        <v>11920.876</v>
      </c>
      <c r="P28" s="49">
        <v>15.49</v>
      </c>
      <c r="Q28" s="43">
        <v>11.29</v>
      </c>
      <c r="R28" s="50">
        <v>11.29</v>
      </c>
    </row>
    <row r="29" spans="1:18" x14ac:dyDescent="0.2">
      <c r="A29" s="47" t="s">
        <v>44</v>
      </c>
      <c r="B29" s="48"/>
      <c r="C29" s="48" t="s">
        <v>30</v>
      </c>
      <c r="D29" s="49">
        <v>341.29</v>
      </c>
      <c r="E29" s="43">
        <v>248.91</v>
      </c>
      <c r="F29" s="50">
        <v>248.91</v>
      </c>
      <c r="G29" s="49">
        <v>290.28999999999996</v>
      </c>
      <c r="H29" s="43">
        <v>290.28999999999996</v>
      </c>
      <c r="I29" s="51">
        <v>290.28999999999996</v>
      </c>
      <c r="J29" s="49">
        <v>0</v>
      </c>
      <c r="K29" s="43">
        <v>0</v>
      </c>
      <c r="L29" s="51">
        <v>0</v>
      </c>
      <c r="M29" s="52">
        <v>73.271733333333344</v>
      </c>
      <c r="N29" s="53">
        <v>704.8517333333333</v>
      </c>
      <c r="O29" s="53">
        <v>9536.6008000000002</v>
      </c>
      <c r="P29" s="49">
        <v>12.4</v>
      </c>
      <c r="Q29" s="43">
        <v>9.02</v>
      </c>
      <c r="R29" s="50">
        <v>9.02</v>
      </c>
    </row>
    <row r="30" spans="1:18" ht="13.5" thickBot="1" x14ac:dyDescent="0.25">
      <c r="A30" s="61"/>
      <c r="B30" s="57"/>
      <c r="C30" s="57" t="s">
        <v>32</v>
      </c>
      <c r="D30" s="58">
        <v>255.97</v>
      </c>
      <c r="E30" s="59">
        <v>186.69</v>
      </c>
      <c r="F30" s="60">
        <v>186.69</v>
      </c>
      <c r="G30" s="58">
        <v>217.72</v>
      </c>
      <c r="H30" s="59">
        <v>217.72</v>
      </c>
      <c r="I30" s="51">
        <v>217.72</v>
      </c>
      <c r="J30" s="58">
        <v>0</v>
      </c>
      <c r="K30" s="59">
        <v>0</v>
      </c>
      <c r="L30" s="64">
        <v>0</v>
      </c>
      <c r="M30" s="65">
        <v>54.963800000000006</v>
      </c>
      <c r="N30" s="66">
        <v>528.65380000000005</v>
      </c>
      <c r="O30" s="66">
        <v>7152.6156000000001</v>
      </c>
      <c r="P30" s="58">
        <v>9.2899999999999991</v>
      </c>
      <c r="Q30" s="59">
        <v>6.7799999999999994</v>
      </c>
      <c r="R30" s="60">
        <v>6.7799999999999994</v>
      </c>
    </row>
    <row r="31" spans="1:18" ht="3" customHeight="1" thickTop="1" x14ac:dyDescent="0.2">
      <c r="A31" s="67"/>
      <c r="B31" s="48"/>
      <c r="C31" s="48"/>
      <c r="D31" s="68"/>
      <c r="E31" s="69"/>
      <c r="F31" s="69"/>
      <c r="G31" s="69"/>
      <c r="H31" s="70"/>
      <c r="I31" s="69"/>
      <c r="J31" s="69"/>
      <c r="K31" s="69"/>
      <c r="L31" s="69"/>
      <c r="M31" s="71"/>
      <c r="N31" s="68"/>
      <c r="O31" s="68"/>
      <c r="P31" s="68"/>
      <c r="Q31" s="68"/>
      <c r="R31" s="68"/>
    </row>
    <row r="32" spans="1:18" ht="12.75" customHeight="1" x14ac:dyDescent="0.2">
      <c r="A32" s="67"/>
      <c r="B32" s="72"/>
      <c r="C32" s="72"/>
      <c r="D32" s="73"/>
      <c r="E32" s="73"/>
      <c r="F32" s="74"/>
      <c r="G32" s="74"/>
      <c r="H32" s="73"/>
      <c r="I32" s="73"/>
      <c r="J32" s="73"/>
      <c r="K32" s="73"/>
      <c r="L32" s="73"/>
    </row>
    <row r="33" spans="1:18" ht="12.75" customHeight="1" x14ac:dyDescent="0.2">
      <c r="A33" s="75" t="s">
        <v>45</v>
      </c>
      <c r="B33" s="72"/>
      <c r="C33" s="72"/>
      <c r="D33" s="73"/>
      <c r="E33" s="73"/>
      <c r="F33" s="74"/>
      <c r="G33" s="74"/>
      <c r="H33" s="73"/>
      <c r="I33" s="73"/>
      <c r="J33" s="73"/>
      <c r="K33" s="73"/>
      <c r="L33" s="73"/>
    </row>
    <row r="34" spans="1:18" ht="12.75" customHeight="1" x14ac:dyDescent="0.2">
      <c r="A34" s="67"/>
      <c r="B34" s="72"/>
      <c r="C34" s="72"/>
      <c r="D34" s="73"/>
      <c r="E34" s="73"/>
      <c r="F34" s="74"/>
      <c r="G34" s="74"/>
      <c r="H34" s="73"/>
      <c r="I34" s="73"/>
      <c r="J34" s="73"/>
      <c r="K34" s="73"/>
      <c r="L34" s="73"/>
    </row>
    <row r="35" spans="1:18" ht="12.95" customHeight="1" thickBot="1" x14ac:dyDescent="0.25">
      <c r="A35" s="11"/>
      <c r="B35" s="72"/>
      <c r="C35" s="72"/>
      <c r="D35" s="73"/>
      <c r="E35" s="73"/>
      <c r="F35" s="74"/>
      <c r="G35" s="74"/>
      <c r="H35" s="73"/>
      <c r="I35" s="73"/>
      <c r="J35" s="73"/>
      <c r="L35" s="76"/>
    </row>
    <row r="36" spans="1:18" ht="12" customHeight="1" thickTop="1" x14ac:dyDescent="0.2">
      <c r="A36" s="75" t="s">
        <v>46</v>
      </c>
      <c r="B36" s="72"/>
      <c r="C36" s="72"/>
      <c r="D36" s="73"/>
      <c r="E36" s="73"/>
      <c r="F36" s="74"/>
      <c r="G36" s="74"/>
      <c r="H36" s="73"/>
      <c r="I36" s="73"/>
      <c r="J36" s="73"/>
      <c r="L36" s="77"/>
      <c r="M36" s="78" t="s">
        <v>47</v>
      </c>
      <c r="N36" s="79"/>
    </row>
    <row r="37" spans="1:18" ht="12" customHeight="1" x14ac:dyDescent="0.2">
      <c r="A37" s="80"/>
      <c r="B37" s="72"/>
      <c r="C37" s="72"/>
      <c r="D37" s="73"/>
      <c r="E37" s="73"/>
      <c r="F37" s="74"/>
      <c r="G37" s="74"/>
      <c r="H37" s="73"/>
      <c r="I37" s="73"/>
      <c r="J37" s="73"/>
      <c r="L37" s="77"/>
      <c r="M37" s="81" t="s">
        <v>48</v>
      </c>
      <c r="N37" s="82"/>
    </row>
    <row r="38" spans="1:18" ht="12" customHeight="1" x14ac:dyDescent="0.2">
      <c r="A38" s="75" t="s">
        <v>49</v>
      </c>
      <c r="B38" s="72"/>
      <c r="C38" s="72"/>
      <c r="D38" s="73"/>
      <c r="E38" s="73"/>
      <c r="F38" s="74"/>
      <c r="G38" s="74"/>
      <c r="H38" s="73"/>
      <c r="I38" s="73"/>
      <c r="J38" s="73"/>
      <c r="L38" s="77"/>
      <c r="M38" s="83"/>
      <c r="N38" s="84" t="s">
        <v>50</v>
      </c>
    </row>
    <row r="39" spans="1:18" ht="12" customHeight="1" x14ac:dyDescent="0.2">
      <c r="A39" s="75" t="s">
        <v>51</v>
      </c>
      <c r="B39" s="72"/>
      <c r="C39" s="72"/>
      <c r="D39" s="73"/>
      <c r="E39" s="73"/>
      <c r="F39" s="74"/>
      <c r="G39" s="74"/>
      <c r="H39" s="73"/>
      <c r="I39" s="73"/>
      <c r="J39" s="73"/>
      <c r="L39" s="77"/>
      <c r="M39" s="85" t="s">
        <v>52</v>
      </c>
      <c r="N39" s="86">
        <v>1418.7</v>
      </c>
    </row>
    <row r="40" spans="1:18" x14ac:dyDescent="0.2">
      <c r="A40" s="80"/>
      <c r="B40" s="72"/>
      <c r="C40" s="72"/>
      <c r="D40" s="73"/>
      <c r="E40" s="73"/>
      <c r="F40" s="74"/>
      <c r="G40" s="74"/>
      <c r="H40" s="73"/>
      <c r="I40" s="73"/>
      <c r="J40" s="73"/>
      <c r="L40" s="77"/>
      <c r="M40" s="85" t="s">
        <v>53</v>
      </c>
      <c r="N40" s="87">
        <f>N39*0.0361*12+J11*0.0361*12+0.01</f>
        <v>1137.606196</v>
      </c>
    </row>
    <row r="41" spans="1:18" x14ac:dyDescent="0.2">
      <c r="A41" s="88" t="s">
        <v>54</v>
      </c>
      <c r="B41" s="72"/>
      <c r="C41" s="72"/>
      <c r="D41" s="73"/>
      <c r="E41" s="73"/>
      <c r="F41" s="74"/>
      <c r="G41" s="74"/>
      <c r="H41" s="73"/>
      <c r="I41" s="73"/>
      <c r="J41" s="73"/>
      <c r="L41" s="77"/>
      <c r="M41" s="85" t="s">
        <v>55</v>
      </c>
      <c r="N41" s="86">
        <f>N39</f>
        <v>1418.7</v>
      </c>
    </row>
    <row r="42" spans="1:18" x14ac:dyDescent="0.2">
      <c r="A42" s="89"/>
      <c r="B42" s="72"/>
      <c r="C42" s="72"/>
      <c r="D42" s="73"/>
      <c r="E42" s="73"/>
      <c r="F42" s="74"/>
      <c r="G42" s="74"/>
      <c r="H42" s="73"/>
      <c r="I42" s="73"/>
      <c r="J42" s="73"/>
      <c r="L42" s="77"/>
      <c r="M42" s="85" t="s">
        <v>56</v>
      </c>
      <c r="N42" s="87">
        <f>N41*0.0361*12+J16*0.0361*12-0.01</f>
        <v>858.57074000000011</v>
      </c>
      <c r="R42" s="10"/>
    </row>
    <row r="43" spans="1:18" x14ac:dyDescent="0.2">
      <c r="A43" s="89" t="s">
        <v>57</v>
      </c>
      <c r="B43" s="72"/>
      <c r="C43" s="72"/>
      <c r="D43" s="73"/>
      <c r="E43" s="73"/>
      <c r="F43" s="74"/>
      <c r="G43" s="74"/>
      <c r="H43" s="73"/>
      <c r="I43" s="73"/>
      <c r="J43" s="73"/>
      <c r="L43" s="77"/>
      <c r="M43" s="85" t="s">
        <v>58</v>
      </c>
      <c r="N43" s="86">
        <f>N39</f>
        <v>1418.7</v>
      </c>
    </row>
    <row r="44" spans="1:18" ht="12" customHeight="1" thickBot="1" x14ac:dyDescent="0.25">
      <c r="A44" s="89"/>
      <c r="B44" s="72"/>
      <c r="C44" s="72"/>
      <c r="D44" s="73"/>
      <c r="E44" s="73"/>
      <c r="F44" s="74"/>
      <c r="G44" s="74"/>
      <c r="H44" s="73"/>
      <c r="I44" s="73"/>
      <c r="J44" s="73"/>
      <c r="L44" s="77"/>
      <c r="M44" s="90" t="s">
        <v>59</v>
      </c>
      <c r="N44" s="91">
        <v>0</v>
      </c>
      <c r="R44" s="10"/>
    </row>
    <row r="45" spans="1:18" ht="13.5" thickTop="1" x14ac:dyDescent="0.2">
      <c r="A45" s="80"/>
      <c r="B45" s="72"/>
      <c r="C45" s="72"/>
      <c r="D45" s="73"/>
      <c r="E45" s="73"/>
      <c r="F45" s="74"/>
      <c r="G45" s="74"/>
      <c r="H45" s="73"/>
      <c r="I45" s="73"/>
      <c r="J45" s="73"/>
      <c r="K45" s="73"/>
      <c r="L45" s="73"/>
    </row>
    <row r="46" spans="1:18" x14ac:dyDescent="0.2">
      <c r="A46" s="92" t="s">
        <v>60</v>
      </c>
      <c r="B46" s="72"/>
      <c r="C46" s="72"/>
      <c r="D46" s="73"/>
      <c r="E46" s="73"/>
      <c r="F46" s="74"/>
      <c r="G46" s="74"/>
      <c r="H46" s="73"/>
      <c r="I46" s="73"/>
      <c r="J46" s="73"/>
      <c r="K46" s="73"/>
      <c r="L46" s="73"/>
      <c r="R46" s="10"/>
    </row>
    <row r="47" spans="1:18" x14ac:dyDescent="0.2">
      <c r="A47" s="92" t="s">
        <v>61</v>
      </c>
      <c r="B47" s="72"/>
      <c r="C47" s="72"/>
      <c r="D47" s="73"/>
      <c r="E47" s="73"/>
      <c r="F47" s="74"/>
      <c r="G47" s="74"/>
      <c r="H47" s="73"/>
      <c r="I47" s="73"/>
      <c r="J47" s="73"/>
      <c r="K47" s="73"/>
      <c r="L47" s="73"/>
    </row>
    <row r="48" spans="1:18" x14ac:dyDescent="0.2">
      <c r="A48" s="92"/>
      <c r="B48" s="72"/>
      <c r="C48" s="72"/>
      <c r="D48" s="73"/>
      <c r="E48" s="73"/>
      <c r="F48" s="74"/>
      <c r="G48" s="74"/>
      <c r="H48" s="73"/>
      <c r="I48" s="73"/>
      <c r="J48" s="73"/>
      <c r="K48" s="73"/>
      <c r="L48" s="73"/>
    </row>
    <row r="49" spans="1:17" ht="23.25" x14ac:dyDescent="0.35">
      <c r="A49" s="92"/>
      <c r="B49" s="72"/>
      <c r="C49" s="72"/>
      <c r="D49" s="73"/>
      <c r="E49" s="73"/>
      <c r="F49" s="74"/>
      <c r="G49" s="74"/>
      <c r="H49" s="73"/>
      <c r="I49" s="73"/>
      <c r="J49" s="73"/>
      <c r="K49" s="73"/>
      <c r="L49" s="73"/>
      <c r="P49" s="93" t="s">
        <v>62</v>
      </c>
    </row>
    <row r="50" spans="1:17" x14ac:dyDescent="0.2">
      <c r="A50" s="92"/>
      <c r="B50" s="72"/>
      <c r="C50" s="72"/>
      <c r="D50" s="73"/>
      <c r="E50" s="73"/>
      <c r="F50" s="74"/>
      <c r="G50" s="74"/>
      <c r="H50" s="73"/>
      <c r="I50" s="73"/>
      <c r="J50" s="73"/>
      <c r="K50" s="73"/>
      <c r="L50" s="73"/>
    </row>
    <row r="51" spans="1:17" ht="13.5" thickBot="1" x14ac:dyDescent="0.25">
      <c r="B51" s="92"/>
      <c r="C51" s="72"/>
      <c r="D51" s="72"/>
      <c r="E51" s="73"/>
      <c r="F51" s="73"/>
      <c r="G51" s="74"/>
      <c r="H51" s="74"/>
      <c r="I51" s="73"/>
      <c r="J51" s="73"/>
      <c r="K51" s="73"/>
      <c r="L51" s="73"/>
      <c r="M51" s="73"/>
    </row>
    <row r="52" spans="1:17" ht="15" customHeight="1" thickTop="1" x14ac:dyDescent="0.2">
      <c r="B52" s="94" t="s">
        <v>63</v>
      </c>
      <c r="C52" s="95"/>
      <c r="D52" s="96"/>
      <c r="E52" s="97"/>
      <c r="F52" s="97"/>
      <c r="G52" s="98"/>
      <c r="H52" s="98"/>
      <c r="I52" s="97"/>
      <c r="J52" s="97"/>
      <c r="K52" s="99"/>
      <c r="L52" s="100"/>
      <c r="M52" s="100"/>
      <c r="N52" s="101" t="s">
        <v>22</v>
      </c>
      <c r="O52" s="102" t="s">
        <v>22</v>
      </c>
    </row>
    <row r="53" spans="1:17" ht="15" customHeight="1" thickBot="1" x14ac:dyDescent="0.25">
      <c r="B53" s="103"/>
      <c r="D53" s="72"/>
      <c r="E53" s="73"/>
      <c r="F53" s="73"/>
      <c r="G53" s="74"/>
      <c r="H53" s="74"/>
      <c r="I53" s="73"/>
      <c r="J53" s="73"/>
      <c r="K53" s="73"/>
      <c r="M53" s="5"/>
      <c r="N53" s="104" t="s">
        <v>64</v>
      </c>
      <c r="O53" s="105" t="s">
        <v>65</v>
      </c>
    </row>
    <row r="54" spans="1:17" ht="9.9499999999999993" customHeight="1" thickTop="1" x14ac:dyDescent="0.2">
      <c r="B54" s="103"/>
      <c r="D54" s="72"/>
      <c r="E54" s="73"/>
      <c r="F54" s="73"/>
      <c r="G54" s="74"/>
      <c r="H54" s="74"/>
      <c r="I54" s="73"/>
      <c r="J54" s="73"/>
      <c r="K54" s="73"/>
      <c r="M54" s="5"/>
      <c r="N54" s="106"/>
      <c r="O54" s="107"/>
    </row>
    <row r="55" spans="1:17" x14ac:dyDescent="0.2">
      <c r="B55" s="108" t="s">
        <v>66</v>
      </c>
      <c r="D55" s="109"/>
      <c r="E55" s="110"/>
      <c r="F55" s="110"/>
      <c r="G55" s="111"/>
      <c r="H55" s="111"/>
      <c r="I55" s="110"/>
      <c r="J55" s="110"/>
      <c r="K55" s="112"/>
      <c r="M55" s="5"/>
      <c r="N55" s="113">
        <v>1755.79</v>
      </c>
      <c r="O55" s="114">
        <v>367.2</v>
      </c>
      <c r="P55" s="5"/>
      <c r="Q55" s="5"/>
    </row>
    <row r="56" spans="1:17" x14ac:dyDescent="0.2">
      <c r="B56" s="108" t="s">
        <v>67</v>
      </c>
      <c r="D56" s="109"/>
      <c r="E56" s="110"/>
      <c r="F56" s="110"/>
      <c r="G56" s="111"/>
      <c r="H56" s="111"/>
      <c r="I56" s="110"/>
      <c r="J56" s="110"/>
      <c r="K56" s="112"/>
      <c r="M56" s="5"/>
      <c r="N56" s="115">
        <v>793.76</v>
      </c>
      <c r="O56" s="116">
        <v>415.28</v>
      </c>
      <c r="P56" s="5"/>
      <c r="Q56" s="5"/>
    </row>
    <row r="57" spans="1:17" x14ac:dyDescent="0.2">
      <c r="B57" s="108" t="s">
        <v>68</v>
      </c>
      <c r="D57" s="9"/>
      <c r="E57" s="10"/>
      <c r="F57" s="110"/>
      <c r="G57" s="117"/>
      <c r="H57" s="117"/>
      <c r="I57" s="10"/>
      <c r="J57" s="10"/>
      <c r="K57" s="112"/>
      <c r="M57" s="5"/>
      <c r="N57" s="113">
        <v>618.91</v>
      </c>
      <c r="O57" s="114">
        <v>424.04</v>
      </c>
      <c r="P57" s="5"/>
      <c r="Q57" s="5"/>
    </row>
    <row r="58" spans="1:17" x14ac:dyDescent="0.2">
      <c r="B58" s="108" t="s">
        <v>69</v>
      </c>
      <c r="D58" s="9"/>
      <c r="E58" s="10"/>
      <c r="F58" s="110"/>
      <c r="G58" s="117"/>
      <c r="H58" s="117"/>
      <c r="I58" s="10"/>
      <c r="J58" s="10"/>
      <c r="K58" s="112"/>
      <c r="M58" s="5"/>
      <c r="N58" s="106">
        <v>333.99</v>
      </c>
      <c r="O58" s="114">
        <v>91.53</v>
      </c>
      <c r="P58" s="5"/>
      <c r="Q58" s="5"/>
    </row>
    <row r="59" spans="1:17" x14ac:dyDescent="0.2">
      <c r="B59" s="108" t="s">
        <v>70</v>
      </c>
      <c r="D59" s="9"/>
      <c r="E59" s="10"/>
      <c r="F59" s="110"/>
      <c r="G59" s="9"/>
      <c r="H59" s="9"/>
      <c r="I59" s="10"/>
      <c r="J59" s="10"/>
      <c r="K59" s="112"/>
      <c r="M59" s="5"/>
      <c r="N59" s="106">
        <v>447.83</v>
      </c>
      <c r="O59" s="118" t="s">
        <v>71</v>
      </c>
      <c r="P59" s="5"/>
      <c r="Q59" s="5"/>
    </row>
    <row r="60" spans="1:17" x14ac:dyDescent="0.2">
      <c r="B60" s="108" t="s">
        <v>72</v>
      </c>
      <c r="D60" s="9"/>
      <c r="E60" s="10"/>
      <c r="F60" s="110"/>
      <c r="G60" s="9"/>
      <c r="H60" s="9"/>
      <c r="I60" s="10"/>
      <c r="J60" s="10"/>
      <c r="K60" s="112"/>
      <c r="M60" s="5"/>
      <c r="N60" s="106">
        <v>447.83</v>
      </c>
      <c r="O60" s="114">
        <v>432.59</v>
      </c>
      <c r="P60" s="5"/>
      <c r="Q60" s="5"/>
    </row>
    <row r="61" spans="1:17" x14ac:dyDescent="0.2">
      <c r="B61" s="108" t="s">
        <v>73</v>
      </c>
      <c r="D61" s="9"/>
      <c r="E61" s="10"/>
      <c r="F61" s="110"/>
      <c r="G61" s="9"/>
      <c r="H61" s="9"/>
      <c r="I61" s="10"/>
      <c r="J61" s="10"/>
      <c r="K61" s="112"/>
      <c r="M61" s="5"/>
      <c r="N61" s="106">
        <v>240.75</v>
      </c>
      <c r="O61" s="118" t="s">
        <v>71</v>
      </c>
      <c r="P61" s="5"/>
      <c r="Q61" s="5"/>
    </row>
    <row r="62" spans="1:17" ht="11.1" customHeight="1" x14ac:dyDescent="0.2">
      <c r="B62" s="119"/>
      <c r="D62" s="9"/>
      <c r="E62" s="10"/>
      <c r="F62" s="110"/>
      <c r="G62" s="9"/>
      <c r="H62" s="9"/>
      <c r="I62" s="10"/>
      <c r="J62" s="10"/>
      <c r="K62" s="112"/>
      <c r="M62" s="5"/>
      <c r="N62" s="106"/>
      <c r="O62" s="120"/>
      <c r="P62" s="5"/>
      <c r="Q62" s="5"/>
    </row>
    <row r="63" spans="1:17" ht="11.1" customHeight="1" x14ac:dyDescent="0.2">
      <c r="B63" s="119"/>
      <c r="D63" s="9"/>
      <c r="E63" s="10"/>
      <c r="F63" s="110"/>
      <c r="G63" s="9"/>
      <c r="H63" s="9"/>
      <c r="I63" s="10"/>
      <c r="J63" s="10"/>
      <c r="K63" s="112"/>
      <c r="M63" s="5"/>
      <c r="N63" s="106"/>
      <c r="O63" s="120"/>
      <c r="P63" s="5"/>
      <c r="Q63" s="5"/>
    </row>
    <row r="64" spans="1:17" x14ac:dyDescent="0.2">
      <c r="B64" s="119" t="s">
        <v>74</v>
      </c>
      <c r="D64" s="9"/>
      <c r="E64" s="10"/>
      <c r="F64" s="110"/>
      <c r="G64" s="9"/>
      <c r="H64" s="9"/>
      <c r="I64" s="10"/>
      <c r="J64" s="10"/>
      <c r="K64" s="117"/>
      <c r="M64" s="5"/>
      <c r="N64" s="106"/>
      <c r="O64" s="120"/>
      <c r="P64" s="5"/>
      <c r="Q64" s="5"/>
    </row>
    <row r="65" spans="2:17" x14ac:dyDescent="0.2">
      <c r="B65" s="119" t="s">
        <v>75</v>
      </c>
      <c r="D65" s="9"/>
      <c r="E65" s="10"/>
      <c r="F65" s="110"/>
      <c r="G65" s="9"/>
      <c r="H65" s="9"/>
      <c r="I65" s="10"/>
      <c r="J65" s="10"/>
      <c r="K65" s="117"/>
      <c r="M65" s="5"/>
      <c r="N65" s="106"/>
      <c r="O65" s="120"/>
      <c r="P65" s="5"/>
      <c r="Q65" s="5"/>
    </row>
    <row r="66" spans="2:17" ht="11.1" customHeight="1" x14ac:dyDescent="0.2">
      <c r="B66" s="121"/>
      <c r="D66" s="9"/>
      <c r="E66" s="10"/>
      <c r="F66" s="110"/>
      <c r="G66" s="9"/>
      <c r="H66" s="9"/>
      <c r="I66" s="10"/>
      <c r="J66" s="10"/>
      <c r="K66" s="117"/>
      <c r="M66" s="5"/>
      <c r="N66" s="106"/>
      <c r="O66" s="120"/>
      <c r="P66" s="5"/>
      <c r="Q66" s="5"/>
    </row>
    <row r="67" spans="2:17" x14ac:dyDescent="0.2">
      <c r="B67" s="119" t="s">
        <v>76</v>
      </c>
      <c r="D67" s="9"/>
      <c r="E67" s="10"/>
      <c r="F67" s="110"/>
      <c r="G67" s="9"/>
      <c r="H67" s="9"/>
      <c r="I67" s="10"/>
      <c r="J67" s="10"/>
      <c r="K67" s="112"/>
      <c r="M67" s="5"/>
      <c r="N67" s="106">
        <v>183.1</v>
      </c>
      <c r="O67" s="120"/>
      <c r="P67" s="5"/>
      <c r="Q67" s="5"/>
    </row>
    <row r="68" spans="2:17" x14ac:dyDescent="0.2">
      <c r="B68" s="119" t="s">
        <v>77</v>
      </c>
      <c r="D68" s="9"/>
      <c r="E68" s="10"/>
      <c r="F68" s="10"/>
      <c r="G68" s="9"/>
      <c r="H68" s="9"/>
      <c r="I68" s="10"/>
      <c r="J68" s="10"/>
      <c r="K68" s="112"/>
      <c r="M68" s="5"/>
      <c r="N68" s="106">
        <v>148.30000000000001</v>
      </c>
      <c r="O68" s="120"/>
      <c r="P68" s="5"/>
      <c r="Q68" s="5"/>
    </row>
    <row r="69" spans="2:17" ht="13.5" thickBot="1" x14ac:dyDescent="0.25">
      <c r="B69" s="122" t="s">
        <v>78</v>
      </c>
      <c r="C69" s="123"/>
      <c r="D69" s="124"/>
      <c r="E69" s="125"/>
      <c r="F69" s="125"/>
      <c r="G69" s="124"/>
      <c r="H69" s="124"/>
      <c r="I69" s="125"/>
      <c r="J69" s="125"/>
      <c r="K69" s="126"/>
      <c r="L69" s="127"/>
      <c r="M69" s="127"/>
      <c r="N69" s="128">
        <v>125.5</v>
      </c>
      <c r="O69" s="129"/>
      <c r="P69" s="5"/>
      <c r="Q69" s="5"/>
    </row>
    <row r="70" spans="2:17" ht="11.1" customHeight="1" thickTop="1" x14ac:dyDescent="0.2">
      <c r="B70" s="11"/>
      <c r="D70" s="130"/>
      <c r="E70" s="131"/>
      <c r="F70" s="131"/>
      <c r="G70" s="130"/>
      <c r="H70" s="130"/>
      <c r="I70" s="131"/>
      <c r="J70" s="131"/>
      <c r="K70" s="132"/>
      <c r="L70" s="133"/>
      <c r="M70" s="134"/>
    </row>
    <row r="71" spans="2:17" ht="11.1" customHeight="1" x14ac:dyDescent="0.2">
      <c r="B71" s="11"/>
      <c r="D71" s="130"/>
      <c r="E71" s="131"/>
      <c r="F71" s="131"/>
      <c r="G71" s="130"/>
      <c r="H71" s="130"/>
      <c r="I71" s="131"/>
      <c r="J71" s="131"/>
      <c r="K71" s="132"/>
      <c r="L71" s="133"/>
      <c r="M71" s="134"/>
    </row>
    <row r="72" spans="2:17" ht="11.1" customHeight="1" x14ac:dyDescent="0.2">
      <c r="B72" s="11"/>
      <c r="D72" s="130"/>
      <c r="E72" s="131"/>
      <c r="F72" s="131"/>
      <c r="G72" s="130"/>
      <c r="H72" s="130"/>
      <c r="I72" s="131"/>
      <c r="J72" s="131"/>
      <c r="K72" s="132"/>
      <c r="L72" s="133"/>
      <c r="M72" s="134"/>
    </row>
    <row r="73" spans="2:17" x14ac:dyDescent="0.2">
      <c r="B73" s="9" t="s">
        <v>79</v>
      </c>
      <c r="D73" s="130"/>
      <c r="E73" s="131"/>
      <c r="F73" s="131"/>
      <c r="G73" s="130"/>
      <c r="H73" s="130"/>
      <c r="I73" s="10">
        <v>18078.849999999999</v>
      </c>
      <c r="J73" s="131"/>
      <c r="K73" s="135">
        <v>14000</v>
      </c>
      <c r="L73" s="106" t="s">
        <v>80</v>
      </c>
      <c r="M73" s="134"/>
    </row>
    <row r="74" spans="2:17" x14ac:dyDescent="0.2">
      <c r="B74" s="9" t="s">
        <v>81</v>
      </c>
      <c r="C74" s="130"/>
      <c r="D74" s="130"/>
      <c r="E74" s="131"/>
      <c r="F74" s="131"/>
      <c r="G74" s="130"/>
      <c r="H74" s="130"/>
      <c r="I74" s="10">
        <v>16723.02</v>
      </c>
      <c r="J74" s="131"/>
      <c r="K74" s="10">
        <v>13000</v>
      </c>
      <c r="L74" s="110" t="s">
        <v>80</v>
      </c>
      <c r="M74" s="12"/>
    </row>
    <row r="75" spans="2:17" x14ac:dyDescent="0.2">
      <c r="B75" s="9"/>
      <c r="C75" s="130"/>
      <c r="D75" s="130"/>
      <c r="E75" s="131"/>
      <c r="F75" s="131"/>
      <c r="G75" s="130"/>
      <c r="H75" s="130"/>
      <c r="I75" s="10"/>
      <c r="J75" s="131"/>
      <c r="K75" s="131"/>
      <c r="L75" s="136"/>
      <c r="M75" s="12"/>
    </row>
    <row r="76" spans="2:17" x14ac:dyDescent="0.2">
      <c r="B76" s="9"/>
      <c r="C76" s="130"/>
      <c r="D76" s="130"/>
      <c r="E76" s="131"/>
      <c r="F76" s="131"/>
      <c r="G76" s="130"/>
      <c r="H76" s="130"/>
      <c r="I76" s="10"/>
      <c r="J76" s="131"/>
      <c r="K76" s="131"/>
      <c r="L76" s="136"/>
      <c r="M76" s="12"/>
    </row>
    <row r="77" spans="2:17" x14ac:dyDescent="0.2">
      <c r="B77" s="137" t="s">
        <v>82</v>
      </c>
      <c r="C77" s="130"/>
      <c r="D77" s="130"/>
      <c r="E77" s="131"/>
      <c r="F77" s="131"/>
      <c r="G77" s="130"/>
      <c r="H77" s="130"/>
      <c r="I77" s="10"/>
      <c r="J77" s="131"/>
      <c r="K77" s="131"/>
      <c r="L77" s="136"/>
      <c r="M77" s="12"/>
    </row>
    <row r="78" spans="2:17" x14ac:dyDescent="0.2">
      <c r="B78" s="2" t="s">
        <v>83</v>
      </c>
      <c r="C78" s="130"/>
      <c r="D78" s="130"/>
      <c r="E78" s="131"/>
      <c r="F78" s="131"/>
      <c r="G78" s="130"/>
      <c r="H78" s="130"/>
      <c r="I78" s="10"/>
      <c r="J78" s="131"/>
      <c r="K78" s="131"/>
      <c r="L78" s="136"/>
      <c r="M78" s="12"/>
    </row>
    <row r="79" spans="2:17" x14ac:dyDescent="0.2">
      <c r="C79" s="130"/>
      <c r="D79" s="130"/>
      <c r="E79" s="131"/>
      <c r="F79" s="131"/>
      <c r="G79" s="130"/>
      <c r="H79" s="130"/>
      <c r="I79" s="10"/>
      <c r="J79" s="131"/>
      <c r="K79" s="131"/>
      <c r="L79" s="136"/>
      <c r="M79" s="12"/>
    </row>
    <row r="80" spans="2:17" x14ac:dyDescent="0.2">
      <c r="B80" s="130"/>
      <c r="C80" s="130"/>
      <c r="D80" s="131"/>
      <c r="E80" s="131"/>
      <c r="F80" s="130"/>
      <c r="G80" s="130"/>
      <c r="H80" s="10"/>
      <c r="I80" s="131"/>
      <c r="J80" s="131"/>
      <c r="K80" s="136"/>
      <c r="L80" s="12"/>
    </row>
    <row r="81" spans="1:21" ht="23.25" x14ac:dyDescent="0.35">
      <c r="A81" s="138" t="s">
        <v>84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</row>
    <row r="82" spans="1:21" x14ac:dyDescent="0.2">
      <c r="B82" s="130"/>
      <c r="C82" s="130"/>
      <c r="D82" s="131"/>
      <c r="E82" s="131"/>
      <c r="F82" s="130"/>
      <c r="G82" s="130"/>
      <c r="H82" s="10"/>
      <c r="I82" s="131"/>
      <c r="J82" s="131"/>
      <c r="K82" s="136"/>
      <c r="L82" s="12"/>
    </row>
    <row r="83" spans="1:21" x14ac:dyDescent="0.2">
      <c r="B83" s="130"/>
      <c r="C83" s="130"/>
      <c r="D83" s="131"/>
      <c r="E83" s="131"/>
      <c r="F83" s="130"/>
      <c r="G83" s="130"/>
      <c r="H83" s="10"/>
      <c r="I83" s="131"/>
      <c r="J83" s="131"/>
      <c r="K83" s="136"/>
      <c r="L83" s="12"/>
    </row>
    <row r="84" spans="1:21" x14ac:dyDescent="0.2">
      <c r="B84" s="130"/>
      <c r="C84" s="130"/>
      <c r="D84" s="131"/>
      <c r="E84" s="131"/>
      <c r="F84" s="130"/>
      <c r="G84" s="130"/>
      <c r="H84" s="10"/>
      <c r="I84" s="131"/>
      <c r="J84" s="131"/>
      <c r="K84" s="136"/>
      <c r="L84" s="12"/>
    </row>
    <row r="85" spans="1:21" ht="20.25" x14ac:dyDescent="0.3">
      <c r="C85" s="139" t="s">
        <v>85</v>
      </c>
      <c r="D85" s="139"/>
      <c r="E85" s="139"/>
      <c r="F85" s="139"/>
      <c r="G85" s="139"/>
      <c r="H85" s="140"/>
      <c r="I85" s="139"/>
      <c r="J85" s="139"/>
      <c r="K85" s="139"/>
      <c r="L85" s="139"/>
      <c r="M85" s="139"/>
      <c r="N85" s="140"/>
      <c r="O85" s="139"/>
      <c r="P85" s="139"/>
      <c r="Q85" s="139"/>
      <c r="R85" s="139"/>
    </row>
    <row r="86" spans="1:21" x14ac:dyDescent="0.2">
      <c r="C86" s="9"/>
      <c r="D86" s="9"/>
      <c r="E86" s="10"/>
      <c r="F86" s="10"/>
      <c r="G86" s="9"/>
      <c r="H86" s="9"/>
      <c r="I86" s="10"/>
      <c r="J86" s="10"/>
      <c r="K86" s="9"/>
      <c r="L86" s="9"/>
      <c r="M86" s="10"/>
      <c r="N86" s="10"/>
      <c r="O86" s="9"/>
      <c r="P86" s="9"/>
      <c r="Q86" s="10"/>
    </row>
    <row r="87" spans="1:21" s="141" customFormat="1" x14ac:dyDescent="0.2">
      <c r="C87" s="142"/>
      <c r="D87" s="142"/>
      <c r="E87" s="143"/>
      <c r="F87" s="144"/>
      <c r="G87" s="144"/>
      <c r="H87" s="144"/>
      <c r="I87" s="143"/>
      <c r="J87" s="144"/>
      <c r="K87" s="144"/>
      <c r="L87" s="144"/>
      <c r="M87" s="143"/>
      <c r="N87" s="143"/>
      <c r="O87" s="142"/>
      <c r="P87" s="142"/>
      <c r="Q87" s="143"/>
      <c r="U87" s="2"/>
    </row>
    <row r="88" spans="1:21" x14ac:dyDescent="0.2">
      <c r="C88" s="145"/>
      <c r="D88" s="145"/>
      <c r="E88" s="10"/>
      <c r="F88" s="10"/>
      <c r="G88" s="145"/>
      <c r="H88" s="145"/>
      <c r="I88" s="146"/>
      <c r="J88" s="10"/>
      <c r="K88" s="9"/>
      <c r="L88" s="9"/>
      <c r="M88" s="10"/>
      <c r="N88" s="10"/>
      <c r="O88" s="9"/>
      <c r="P88" s="9"/>
      <c r="Q88" s="10"/>
      <c r="R88" s="10"/>
      <c r="U88" s="141"/>
    </row>
    <row r="89" spans="1:21" x14ac:dyDescent="0.2">
      <c r="C89" s="9" t="s">
        <v>86</v>
      </c>
      <c r="D89" s="9"/>
      <c r="E89" s="147"/>
      <c r="F89" s="147"/>
      <c r="G89" s="106">
        <f>J26+91.9</f>
        <v>378.66999999999996</v>
      </c>
      <c r="H89" s="10"/>
      <c r="I89" s="10"/>
      <c r="J89" s="9"/>
      <c r="L89" s="9"/>
      <c r="M89" s="110"/>
      <c r="O89" s="9"/>
      <c r="P89" s="9"/>
      <c r="Q89" s="9"/>
      <c r="R89" s="9"/>
    </row>
    <row r="90" spans="1:21" x14ac:dyDescent="0.2">
      <c r="C90" s="9" t="s">
        <v>87</v>
      </c>
      <c r="D90" s="9"/>
      <c r="E90" s="147"/>
      <c r="F90" s="147"/>
      <c r="G90" s="106">
        <f>J26+91.9+115.96</f>
        <v>494.62999999999994</v>
      </c>
      <c r="H90" s="10"/>
      <c r="I90" s="10"/>
      <c r="J90" s="9"/>
      <c r="L90" s="9"/>
      <c r="M90" s="110"/>
      <c r="O90" s="9"/>
      <c r="P90" s="9"/>
      <c r="Q90" s="9"/>
      <c r="R90" s="9"/>
    </row>
    <row r="91" spans="1:21" x14ac:dyDescent="0.2">
      <c r="C91" s="9" t="s">
        <v>88</v>
      </c>
      <c r="D91" s="9"/>
      <c r="E91" s="147"/>
      <c r="F91" s="147"/>
      <c r="G91" s="106">
        <f>J26+91.9+115.96+154.5</f>
        <v>649.12999999999988</v>
      </c>
      <c r="H91" s="10"/>
      <c r="I91" s="10"/>
      <c r="J91" s="9"/>
      <c r="L91" s="9"/>
      <c r="M91" s="110"/>
      <c r="O91" s="9"/>
      <c r="P91" s="9"/>
      <c r="Q91" s="9"/>
      <c r="R91" s="9"/>
    </row>
    <row r="92" spans="1:21" x14ac:dyDescent="0.2">
      <c r="C92" s="9" t="s">
        <v>89</v>
      </c>
      <c r="D92" s="9"/>
      <c r="E92" s="147"/>
      <c r="F92" s="147"/>
      <c r="G92" s="106">
        <f>J26+91.9+115.96+154.5+211.47</f>
        <v>860.59999999999991</v>
      </c>
      <c r="H92" s="10"/>
      <c r="I92" s="10"/>
      <c r="J92" s="9"/>
      <c r="L92" s="9"/>
      <c r="M92" s="110"/>
      <c r="O92" s="9"/>
      <c r="P92" s="9"/>
      <c r="Q92" s="9"/>
      <c r="R92" s="9"/>
    </row>
    <row r="93" spans="1:21" x14ac:dyDescent="0.2">
      <c r="C93" s="9" t="s">
        <v>90</v>
      </c>
      <c r="D93" s="9"/>
      <c r="E93" s="147"/>
      <c r="F93" s="147"/>
      <c r="G93" s="106">
        <f>J26+91.9+115.96+154.5+211.47+62.27</f>
        <v>922.86999999999989</v>
      </c>
      <c r="H93" s="10"/>
      <c r="I93" s="10"/>
      <c r="J93" s="9"/>
      <c r="L93" s="9"/>
      <c r="M93" s="110"/>
      <c r="O93" s="9"/>
      <c r="R93" s="9"/>
    </row>
    <row r="94" spans="1:21" x14ac:dyDescent="0.2">
      <c r="D94" s="2"/>
      <c r="E94" s="2"/>
      <c r="H94" s="130"/>
      <c r="I94" s="130"/>
      <c r="J94" s="131"/>
      <c r="K94" s="131"/>
      <c r="L94" s="130"/>
      <c r="M94" s="130"/>
      <c r="N94" s="10"/>
      <c r="O94" s="131"/>
      <c r="P94" s="131"/>
      <c r="Q94" s="136"/>
      <c r="R94" s="12"/>
    </row>
    <row r="95" spans="1:21" x14ac:dyDescent="0.2">
      <c r="B95" s="130"/>
      <c r="C95" s="130"/>
      <c r="D95" s="131"/>
      <c r="E95" s="131"/>
      <c r="F95" s="130"/>
      <c r="G95" s="130"/>
      <c r="H95" s="10"/>
      <c r="I95" s="131"/>
      <c r="J95" s="131"/>
      <c r="K95" s="136"/>
      <c r="L95" s="12"/>
    </row>
    <row r="96" spans="1:21" x14ac:dyDescent="0.2">
      <c r="B96" s="130"/>
      <c r="C96" s="130"/>
      <c r="D96" s="131"/>
      <c r="E96" s="131"/>
      <c r="F96" s="130"/>
      <c r="G96" s="130"/>
      <c r="H96" s="10"/>
      <c r="I96" s="131"/>
      <c r="J96" s="131"/>
      <c r="K96" s="136"/>
      <c r="L96" s="12"/>
    </row>
  </sheetData>
  <mergeCells count="11">
    <mergeCell ref="C85:G85"/>
    <mergeCell ref="I85:M85"/>
    <mergeCell ref="O85:R85"/>
    <mergeCell ref="F87:H87"/>
    <mergeCell ref="J87:L87"/>
    <mergeCell ref="A1:R1"/>
    <mergeCell ref="A4:R4"/>
    <mergeCell ref="A5:R5"/>
    <mergeCell ref="M36:N36"/>
    <mergeCell ref="M37:N37"/>
    <mergeCell ref="A81:R81"/>
  </mergeCells>
  <printOptions horizontalCentered="1"/>
  <pageMargins left="0.23622047244094491" right="0.23622047244094491" top="0.59055118110236227" bottom="0.3149606299212598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ISABEL GOMEZ GUTIERREZ</dc:creator>
  <cp:lastModifiedBy>ROSA ISABEL GOMEZ GUTIERREZ</cp:lastModifiedBy>
  <dcterms:created xsi:type="dcterms:W3CDTF">2026-02-25T11:47:41Z</dcterms:created>
  <dcterms:modified xsi:type="dcterms:W3CDTF">2026-02-25T11:48:09Z</dcterms:modified>
</cp:coreProperties>
</file>