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478CB03D-6B72-41BA-9641-9DA36C00F5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1" l="1"/>
  <c r="I30" i="1"/>
  <c r="H30" i="1"/>
  <c r="G30" i="1"/>
  <c r="F30" i="1"/>
  <c r="E30" i="1"/>
  <c r="D30" i="1"/>
  <c r="C30" i="1"/>
  <c r="C27" i="1"/>
  <c r="D27" i="1"/>
  <c r="E27" i="1"/>
  <c r="F27" i="1"/>
  <c r="G27" i="1"/>
  <c r="H27" i="1"/>
  <c r="I27" i="1"/>
  <c r="J27" i="1"/>
  <c r="J20" i="1" l="1"/>
  <c r="I20" i="1"/>
  <c r="H20" i="1"/>
  <c r="G20" i="1"/>
  <c r="F20" i="1"/>
  <c r="E20" i="1"/>
  <c r="D20" i="1"/>
  <c r="C20" i="1"/>
  <c r="J34" i="1" l="1"/>
  <c r="I34" i="1"/>
  <c r="H34" i="1"/>
  <c r="G34" i="1"/>
  <c r="F34" i="1"/>
  <c r="E34" i="1"/>
  <c r="D34" i="1"/>
  <c r="C34" i="1"/>
  <c r="J32" i="1"/>
  <c r="I32" i="1"/>
  <c r="H32" i="1"/>
  <c r="G32" i="1"/>
  <c r="F32" i="1"/>
  <c r="E32" i="1"/>
  <c r="D32" i="1"/>
  <c r="C32" i="1"/>
  <c r="D17" i="1"/>
  <c r="E17" i="1"/>
  <c r="F17" i="1"/>
  <c r="G17" i="1"/>
  <c r="H17" i="1"/>
  <c r="I17" i="1"/>
  <c r="J17" i="1"/>
  <c r="C17" i="1"/>
  <c r="J15" i="1"/>
  <c r="I15" i="1"/>
  <c r="H15" i="1"/>
  <c r="G15" i="1"/>
  <c r="F15" i="1"/>
  <c r="E15" i="1"/>
  <c r="D15" i="1"/>
  <c r="C15" i="1"/>
  <c r="D6" i="1"/>
  <c r="E6" i="1"/>
  <c r="F6" i="1"/>
  <c r="G6" i="1"/>
  <c r="H6" i="1"/>
  <c r="I6" i="1"/>
  <c r="J6" i="1"/>
  <c r="C6" i="1"/>
  <c r="C35" i="1" l="1"/>
  <c r="J35" i="1"/>
  <c r="F35" i="1"/>
  <c r="D35" i="1"/>
  <c r="H35" i="1"/>
  <c r="E35" i="1"/>
  <c r="I35" i="1"/>
  <c r="G35" i="1"/>
</calcChain>
</file>

<file path=xl/sharedStrings.xml><?xml version="1.0" encoding="utf-8"?>
<sst xmlns="http://schemas.openxmlformats.org/spreadsheetml/2006/main" count="52" uniqueCount="39">
  <si>
    <t>Económica - Capítulo</t>
  </si>
  <si>
    <t>Funcional - Programa</t>
  </si>
  <si>
    <t>Crédito Inicial</t>
  </si>
  <si>
    <t>Crédito Total</t>
  </si>
  <si>
    <t>Crédito Disponible</t>
  </si>
  <si>
    <t>Autorizaciones</t>
  </si>
  <si>
    <t>Compromisos de gastos</t>
  </si>
  <si>
    <t>Obligaciones reconocidas</t>
  </si>
  <si>
    <t>Pagos Netos</t>
  </si>
  <si>
    <t>Pendiente de Pago</t>
  </si>
  <si>
    <t>1 - GASTOS DE PERSONAL</t>
  </si>
  <si>
    <t>321M - DIRECCIÓN Y GESTIÓN ADMINISTRATIVA DE UNIVERSIDADES</t>
  </si>
  <si>
    <t>322C - EDUCACIÓN SUPERIOR</t>
  </si>
  <si>
    <t>466A - INVESTIGACIÓN</t>
  </si>
  <si>
    <t>2 - GASTOS CORRIENTES EN BIENES Y SERVICIOS</t>
  </si>
  <si>
    <t>321O - CONSEJO SOCIAL</t>
  </si>
  <si>
    <t>322L - DOCENCIA PROPIA</t>
  </si>
  <si>
    <t>322O - CALIDAD DE LA ENSEÑANZA</t>
  </si>
  <si>
    <t>324M - EXTENSIÓN UNIVERSITARIA</t>
  </si>
  <si>
    <t>3 - GASTOS FINANCIEROS</t>
  </si>
  <si>
    <t>4 - TRANSFERENCIAS CORRIENTES</t>
  </si>
  <si>
    <t>323M - BECAS Y AYUDAS</t>
  </si>
  <si>
    <t>6 - INVERSIONES REALES</t>
  </si>
  <si>
    <t>321P - GESTIÓN DE INFRAESTRUCTURAS UNIVERSITARIAS</t>
  </si>
  <si>
    <t>423N - PRESTACIÓN DE SERVICIOS EN SEGURIDAD MINERA Y EXPLOSIVOS</t>
  </si>
  <si>
    <t>7 - TRANSFERENCIAS DE CAPITAL</t>
  </si>
  <si>
    <t>8 - ACTIVOS FINANCIEROS</t>
  </si>
  <si>
    <t>9 - PASIVOS FINANCIEROS</t>
  </si>
  <si>
    <t>Suma Total</t>
  </si>
  <si>
    <t>Total Capítulo 1</t>
  </si>
  <si>
    <t>Total Capítulo 2</t>
  </si>
  <si>
    <t>Total Capítulo 3</t>
  </si>
  <si>
    <t>Total Capítulo 4</t>
  </si>
  <si>
    <t>Total Capítulo 9</t>
  </si>
  <si>
    <t>Total Capítulo 6</t>
  </si>
  <si>
    <t>Total Capítulo 7</t>
  </si>
  <si>
    <t>Total Capítulo 8</t>
  </si>
  <si>
    <t>143A - COOPERACIÓN PARA EL DESARROLLO</t>
  </si>
  <si>
    <t>Estado de ejecución del Presupuesto de Gastos por Capítulos y Programas - Cuarto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</si>
</sst>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</font>
    <font>
      <b/>
      <sz val="10"/>
      <color rgb="FF333399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b/>
      <sz val="10"/>
      <color theme="4" tint="-0.24997711111789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/>
      <bottom/>
      <diagonal/>
    </border>
    <border>
      <left style="thin">
        <color rgb="FF979991"/>
      </left>
      <right style="thin">
        <color rgb="FF979991"/>
      </right>
      <top/>
      <bottom/>
      <diagonal/>
    </border>
    <border>
      <left style="thin">
        <color rgb="FF979991"/>
      </left>
      <right style="thin">
        <color rgb="FF979991"/>
      </right>
      <top/>
      <bottom style="thin">
        <color rgb="FF97999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39" fontId="2" fillId="0" borderId="1" xfId="0" applyNumberFormat="1" applyFont="1" applyBorder="1" applyAlignment="1">
      <alignment horizontal="right" vertical="center" wrapText="1" indent="1"/>
    </xf>
    <xf numFmtId="39" fontId="2" fillId="0" borderId="2" xfId="0" applyNumberFormat="1" applyFont="1" applyBorder="1" applyAlignment="1">
      <alignment horizontal="right" vertical="center" wrapText="1" inden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3" xfId="0" applyFont="1" applyFill="1" applyBorder="1" applyAlignment="1">
      <alignment horizontal="left" vertical="center" wrapText="1" indent="1"/>
    </xf>
    <xf numFmtId="0" fontId="3" fillId="2" borderId="5" xfId="0" applyFont="1" applyFill="1" applyBorder="1" applyAlignment="1">
      <alignment horizontal="left" vertical="center" wrapText="1" indent="1"/>
    </xf>
    <xf numFmtId="39" fontId="3" fillId="2" borderId="3" xfId="0" applyNumberFormat="1" applyFont="1" applyFill="1" applyBorder="1" applyAlignment="1">
      <alignment horizontal="right" vertical="center" wrapText="1" indent="1"/>
    </xf>
    <xf numFmtId="39" fontId="3" fillId="2" borderId="4" xfId="0" applyNumberFormat="1" applyFont="1" applyFill="1" applyBorder="1" applyAlignment="1">
      <alignment horizontal="right" vertical="center" wrapText="1" indent="1"/>
    </xf>
    <xf numFmtId="0" fontId="2" fillId="0" borderId="6" xfId="0" applyFont="1" applyBorder="1" applyAlignment="1">
      <alignment horizontal="left" vertical="center" wrapText="1" indent="1"/>
    </xf>
    <xf numFmtId="39" fontId="2" fillId="0" borderId="6" xfId="0" applyNumberFormat="1" applyFont="1" applyBorder="1" applyAlignment="1">
      <alignment horizontal="right" vertical="center" wrapText="1" indent="1"/>
    </xf>
    <xf numFmtId="39" fontId="2" fillId="0" borderId="7" xfId="0" applyNumberFormat="1" applyFont="1" applyBorder="1" applyAlignment="1">
      <alignment horizontal="right" vertical="center" wrapText="1" indent="1"/>
    </xf>
    <xf numFmtId="0" fontId="4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Continuous" vertical="center"/>
    </xf>
    <xf numFmtId="0" fontId="3" fillId="3" borderId="6" xfId="0" applyFont="1" applyFill="1" applyBorder="1" applyAlignment="1">
      <alignment horizontal="left" vertical="center" wrapText="1" indent="1"/>
    </xf>
    <xf numFmtId="0" fontId="2" fillId="3" borderId="6" xfId="0" applyFont="1" applyFill="1" applyBorder="1" applyAlignment="1">
      <alignment horizontal="left" vertical="center" wrapText="1" indent="1"/>
    </xf>
    <xf numFmtId="39" fontId="3" fillId="3" borderId="6" xfId="0" applyNumberFormat="1" applyFont="1" applyFill="1" applyBorder="1" applyAlignment="1">
      <alignment horizontal="right" vertical="center" wrapText="1" indent="1"/>
    </xf>
    <xf numFmtId="39" fontId="3" fillId="3" borderId="8" xfId="0" applyNumberFormat="1" applyFont="1" applyFill="1" applyBorder="1" applyAlignment="1">
      <alignment horizontal="right" vertical="center" wrapText="1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5"/>
  <sheetViews>
    <sheetView showGridLines="0" tabSelected="1" zoomScaleNormal="100" workbookViewId="0"/>
  </sheetViews>
  <sheetFormatPr baseColWidth="10" defaultColWidth="8.85546875" defaultRowHeight="15" x14ac:dyDescent="0.25"/>
  <cols>
    <col min="1" max="1" width="31.85546875" customWidth="1"/>
    <col min="2" max="2" width="45.85546875" bestFit="1" customWidth="1"/>
    <col min="3" max="4" width="13" bestFit="1" customWidth="1"/>
    <col min="5" max="5" width="12.140625" customWidth="1"/>
    <col min="6" max="9" width="13" bestFit="1" customWidth="1"/>
    <col min="10" max="10" width="12.140625" bestFit="1" customWidth="1"/>
  </cols>
  <sheetData>
    <row r="1" spans="1:10" ht="24" customHeight="1" x14ac:dyDescent="0.25">
      <c r="A1" s="14" t="s">
        <v>38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24" customHeight="1" x14ac:dyDescent="0.25">
      <c r="A2" s="6" t="s">
        <v>0</v>
      </c>
      <c r="B2" s="6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2" t="s">
        <v>9</v>
      </c>
    </row>
    <row r="3" spans="1:10" ht="14.45" customHeight="1" x14ac:dyDescent="0.25">
      <c r="A3" s="3" t="s">
        <v>10</v>
      </c>
      <c r="B3" s="3" t="s">
        <v>11</v>
      </c>
      <c r="C3" s="4">
        <v>93868220.840000004</v>
      </c>
      <c r="D3" s="4">
        <v>93898241.510000005</v>
      </c>
      <c r="E3" s="4">
        <v>4626670.47</v>
      </c>
      <c r="F3" s="4">
        <v>89271571.040000007</v>
      </c>
      <c r="G3" s="4">
        <v>89271571.040000007</v>
      </c>
      <c r="H3" s="4">
        <v>89271571.040000007</v>
      </c>
      <c r="I3" s="4">
        <v>87545578.040000007</v>
      </c>
      <c r="J3" s="5">
        <v>1725993</v>
      </c>
    </row>
    <row r="4" spans="1:10" x14ac:dyDescent="0.25">
      <c r="A4" s="11"/>
      <c r="B4" s="11" t="s">
        <v>12</v>
      </c>
      <c r="C4" s="12">
        <v>150070153.19999999</v>
      </c>
      <c r="D4" s="12">
        <v>150040132.53</v>
      </c>
      <c r="E4" s="12">
        <v>1905404.78</v>
      </c>
      <c r="F4" s="12">
        <v>148134727.75</v>
      </c>
      <c r="G4" s="12">
        <v>148134727.75</v>
      </c>
      <c r="H4" s="12">
        <v>148134727.75</v>
      </c>
      <c r="I4" s="12">
        <v>146478318.66999999</v>
      </c>
      <c r="J4" s="13">
        <v>1656409.08</v>
      </c>
    </row>
    <row r="5" spans="1:10" x14ac:dyDescent="0.25">
      <c r="A5" s="11"/>
      <c r="B5" s="11" t="s">
        <v>13</v>
      </c>
      <c r="C5" s="12">
        <v>9468105.5399999991</v>
      </c>
      <c r="D5" s="12">
        <v>9468105.5399999991</v>
      </c>
      <c r="E5" s="12">
        <v>775099.41</v>
      </c>
      <c r="F5" s="12">
        <v>8693006.1300000008</v>
      </c>
      <c r="G5" s="12">
        <v>8693006.1300000008</v>
      </c>
      <c r="H5" s="12">
        <v>8693006.1300000008</v>
      </c>
      <c r="I5" s="12">
        <v>8641161.0099999998</v>
      </c>
      <c r="J5" s="13">
        <v>51845.120000000003</v>
      </c>
    </row>
    <row r="6" spans="1:10" x14ac:dyDescent="0.25">
      <c r="A6" s="16" t="s">
        <v>29</v>
      </c>
      <c r="B6" s="17"/>
      <c r="C6" s="18">
        <f>SUM(C3:C5)</f>
        <v>253406479.57999998</v>
      </c>
      <c r="D6" s="18">
        <f t="shared" ref="D6:J6" si="0">SUM(D3:D5)</f>
        <v>253406479.58000001</v>
      </c>
      <c r="E6" s="18">
        <f t="shared" si="0"/>
        <v>7307174.6600000001</v>
      </c>
      <c r="F6" s="18">
        <f t="shared" si="0"/>
        <v>246099304.92000002</v>
      </c>
      <c r="G6" s="18">
        <f t="shared" si="0"/>
        <v>246099304.92000002</v>
      </c>
      <c r="H6" s="18">
        <f t="shared" si="0"/>
        <v>246099304.92000002</v>
      </c>
      <c r="I6" s="18">
        <f t="shared" si="0"/>
        <v>242665057.71999997</v>
      </c>
      <c r="J6" s="19">
        <f t="shared" si="0"/>
        <v>3434247.2</v>
      </c>
    </row>
    <row r="7" spans="1:10" ht="14.45" customHeight="1" x14ac:dyDescent="0.25">
      <c r="A7" s="3" t="s">
        <v>14</v>
      </c>
      <c r="B7" s="3" t="s">
        <v>37</v>
      </c>
      <c r="C7" s="4">
        <v>162500</v>
      </c>
      <c r="D7" s="4">
        <v>162500</v>
      </c>
      <c r="E7" s="4">
        <v>101072.35</v>
      </c>
      <c r="F7" s="4">
        <v>61427.65</v>
      </c>
      <c r="G7" s="4">
        <v>61427.65</v>
      </c>
      <c r="H7" s="4">
        <v>61427.65</v>
      </c>
      <c r="I7" s="4">
        <v>60851.6</v>
      </c>
      <c r="J7" s="5">
        <v>576.04999999999995</v>
      </c>
    </row>
    <row r="8" spans="1:10" x14ac:dyDescent="0.25">
      <c r="A8" s="11"/>
      <c r="B8" s="11" t="s">
        <v>11</v>
      </c>
      <c r="C8" s="12">
        <v>12301334.050000001</v>
      </c>
      <c r="D8" s="12">
        <v>12294017.060000001</v>
      </c>
      <c r="E8" s="12">
        <v>1369525.33</v>
      </c>
      <c r="F8" s="12">
        <v>10924491.73</v>
      </c>
      <c r="G8" s="12">
        <v>10924491.73</v>
      </c>
      <c r="H8" s="12">
        <v>10924491.73</v>
      </c>
      <c r="I8" s="12">
        <v>10916845.07</v>
      </c>
      <c r="J8" s="13">
        <v>7646.66</v>
      </c>
    </row>
    <row r="9" spans="1:10" x14ac:dyDescent="0.25">
      <c r="A9" s="11"/>
      <c r="B9" s="11" t="s">
        <v>15</v>
      </c>
      <c r="C9" s="12">
        <v>121000</v>
      </c>
      <c r="D9" s="12">
        <v>121000</v>
      </c>
      <c r="E9" s="12">
        <v>33045.599999999999</v>
      </c>
      <c r="F9" s="12">
        <v>87954.4</v>
      </c>
      <c r="G9" s="12">
        <v>87954.4</v>
      </c>
      <c r="H9" s="12">
        <v>87954.4</v>
      </c>
      <c r="I9" s="12">
        <v>79174.28</v>
      </c>
      <c r="J9" s="13">
        <v>8780.1200000000008</v>
      </c>
    </row>
    <row r="10" spans="1:10" x14ac:dyDescent="0.25">
      <c r="A10" s="11"/>
      <c r="B10" s="11" t="s">
        <v>12</v>
      </c>
      <c r="C10" s="12">
        <v>27184120.850000001</v>
      </c>
      <c r="D10" s="12">
        <v>26866623.219999999</v>
      </c>
      <c r="E10" s="12">
        <v>4253523.5</v>
      </c>
      <c r="F10" s="12">
        <v>22613099.719999999</v>
      </c>
      <c r="G10" s="12">
        <v>22613099.719999999</v>
      </c>
      <c r="H10" s="12">
        <v>22613099.719999999</v>
      </c>
      <c r="I10" s="12">
        <v>22248087.91</v>
      </c>
      <c r="J10" s="13">
        <v>365011.81</v>
      </c>
    </row>
    <row r="11" spans="1:10" x14ac:dyDescent="0.25">
      <c r="A11" s="11"/>
      <c r="B11" s="11" t="s">
        <v>16</v>
      </c>
      <c r="C11" s="12">
        <v>1764120.84</v>
      </c>
      <c r="D11" s="12">
        <v>1814120.84</v>
      </c>
      <c r="E11" s="12">
        <v>964083.56</v>
      </c>
      <c r="F11" s="12">
        <v>850037.28</v>
      </c>
      <c r="G11" s="12">
        <v>850037.28</v>
      </c>
      <c r="H11" s="12">
        <v>850037.28</v>
      </c>
      <c r="I11" s="12">
        <v>836621.78</v>
      </c>
      <c r="J11" s="13">
        <v>13415.5</v>
      </c>
    </row>
    <row r="12" spans="1:10" x14ac:dyDescent="0.25">
      <c r="A12" s="11"/>
      <c r="B12" s="11" t="s">
        <v>17</v>
      </c>
      <c r="C12" s="12">
        <v>315119.69</v>
      </c>
      <c r="D12" s="12">
        <v>306019.69</v>
      </c>
      <c r="E12" s="12">
        <v>30552.67</v>
      </c>
      <c r="F12" s="12">
        <v>275467.02</v>
      </c>
      <c r="G12" s="12">
        <v>275467.02</v>
      </c>
      <c r="H12" s="12">
        <v>275467.02</v>
      </c>
      <c r="I12" s="12">
        <v>271837.46000000002</v>
      </c>
      <c r="J12" s="13">
        <v>3629.56</v>
      </c>
    </row>
    <row r="13" spans="1:10" x14ac:dyDescent="0.25">
      <c r="A13" s="11"/>
      <c r="B13" s="11" t="s">
        <v>18</v>
      </c>
      <c r="C13" s="12">
        <v>1791842</v>
      </c>
      <c r="D13" s="12">
        <v>1990291</v>
      </c>
      <c r="E13" s="12">
        <v>210876.29</v>
      </c>
      <c r="F13" s="12">
        <v>1779414.71</v>
      </c>
      <c r="G13" s="12">
        <v>1779414.71</v>
      </c>
      <c r="H13" s="12">
        <v>1779414.71</v>
      </c>
      <c r="I13" s="12">
        <v>1748781.34</v>
      </c>
      <c r="J13" s="13">
        <v>30633.37</v>
      </c>
    </row>
    <row r="14" spans="1:10" x14ac:dyDescent="0.25">
      <c r="A14" s="11"/>
      <c r="B14" s="11" t="s">
        <v>13</v>
      </c>
      <c r="C14" s="12">
        <v>5976723.8099999996</v>
      </c>
      <c r="D14" s="12">
        <v>6024723.8099999996</v>
      </c>
      <c r="E14" s="12">
        <v>976883.07</v>
      </c>
      <c r="F14" s="12">
        <v>5047840.74</v>
      </c>
      <c r="G14" s="12">
        <v>5047840.74</v>
      </c>
      <c r="H14" s="12">
        <v>5047840.74</v>
      </c>
      <c r="I14" s="12">
        <v>5035309.32</v>
      </c>
      <c r="J14" s="13">
        <v>12531.42</v>
      </c>
    </row>
    <row r="15" spans="1:10" x14ac:dyDescent="0.25">
      <c r="A15" s="16" t="s">
        <v>30</v>
      </c>
      <c r="B15" s="17"/>
      <c r="C15" s="18">
        <f t="shared" ref="C15:J15" si="1">SUM(C7:C14)</f>
        <v>49616761.24000001</v>
      </c>
      <c r="D15" s="18">
        <f t="shared" si="1"/>
        <v>49579295.620000005</v>
      </c>
      <c r="E15" s="18">
        <f t="shared" si="1"/>
        <v>7939562.3700000001</v>
      </c>
      <c r="F15" s="18">
        <f t="shared" si="1"/>
        <v>41639733.250000007</v>
      </c>
      <c r="G15" s="18">
        <f t="shared" si="1"/>
        <v>41639733.250000007</v>
      </c>
      <c r="H15" s="18">
        <f t="shared" si="1"/>
        <v>41639733.250000007</v>
      </c>
      <c r="I15" s="18">
        <f t="shared" si="1"/>
        <v>41197508.760000005</v>
      </c>
      <c r="J15" s="19">
        <f t="shared" si="1"/>
        <v>442224.49</v>
      </c>
    </row>
    <row r="16" spans="1:10" ht="14.45" customHeight="1" x14ac:dyDescent="0.25">
      <c r="A16" s="3" t="s">
        <v>19</v>
      </c>
      <c r="B16" s="3" t="s">
        <v>11</v>
      </c>
      <c r="C16" s="4">
        <v>142492.23000000001</v>
      </c>
      <c r="D16" s="4">
        <v>207492.23</v>
      </c>
      <c r="E16" s="4">
        <v>22535.71</v>
      </c>
      <c r="F16" s="4">
        <v>184956.52</v>
      </c>
      <c r="G16" s="4">
        <v>184956.52</v>
      </c>
      <c r="H16" s="4">
        <v>184956.52</v>
      </c>
      <c r="I16" s="4">
        <v>184956.52</v>
      </c>
      <c r="J16" s="5">
        <v>0</v>
      </c>
    </row>
    <row r="17" spans="1:10" x14ac:dyDescent="0.25">
      <c r="A17" s="16" t="s">
        <v>31</v>
      </c>
      <c r="B17" s="17"/>
      <c r="C17" s="18">
        <f>SUM(C16)</f>
        <v>142492.23000000001</v>
      </c>
      <c r="D17" s="18">
        <f t="shared" ref="D17:J17" si="2">SUM(D16)</f>
        <v>207492.23</v>
      </c>
      <c r="E17" s="18">
        <f t="shared" si="2"/>
        <v>22535.71</v>
      </c>
      <c r="F17" s="18">
        <f t="shared" si="2"/>
        <v>184956.52</v>
      </c>
      <c r="G17" s="18">
        <f t="shared" si="2"/>
        <v>184956.52</v>
      </c>
      <c r="H17" s="18">
        <f t="shared" si="2"/>
        <v>184956.52</v>
      </c>
      <c r="I17" s="18">
        <f t="shared" si="2"/>
        <v>184956.52</v>
      </c>
      <c r="J17" s="19">
        <f t="shared" si="2"/>
        <v>0</v>
      </c>
    </row>
    <row r="18" spans="1:10" x14ac:dyDescent="0.25">
      <c r="A18" s="3" t="s">
        <v>20</v>
      </c>
      <c r="B18" s="3" t="s">
        <v>37</v>
      </c>
      <c r="C18" s="4">
        <v>217000</v>
      </c>
      <c r="D18" s="4">
        <v>217000</v>
      </c>
      <c r="E18" s="4">
        <v>108934.69</v>
      </c>
      <c r="F18" s="4">
        <v>108065.31</v>
      </c>
      <c r="G18" s="4">
        <v>108065.31</v>
      </c>
      <c r="H18" s="4">
        <v>108065.31</v>
      </c>
      <c r="I18" s="4">
        <v>108065.31</v>
      </c>
      <c r="J18" s="5">
        <v>0</v>
      </c>
    </row>
    <row r="19" spans="1:10" x14ac:dyDescent="0.25">
      <c r="A19" s="11"/>
      <c r="B19" s="11" t="s">
        <v>21</v>
      </c>
      <c r="C19" s="12">
        <v>15794930.23</v>
      </c>
      <c r="D19" s="12">
        <v>19718435.170000002</v>
      </c>
      <c r="E19" s="12">
        <v>2145057.67</v>
      </c>
      <c r="F19" s="12">
        <v>17573377.5</v>
      </c>
      <c r="G19" s="12">
        <v>17573377.5</v>
      </c>
      <c r="H19" s="12">
        <v>17573377.5</v>
      </c>
      <c r="I19" s="12">
        <v>17551077.940000001</v>
      </c>
      <c r="J19" s="13">
        <v>22299.56</v>
      </c>
    </row>
    <row r="20" spans="1:10" x14ac:dyDescent="0.25">
      <c r="A20" s="16" t="s">
        <v>32</v>
      </c>
      <c r="B20" s="17"/>
      <c r="C20" s="18">
        <f>SUM(C18:C19)</f>
        <v>16011930.23</v>
      </c>
      <c r="D20" s="18">
        <f t="shared" ref="D20:J20" si="3">SUM(D18:D19)</f>
        <v>19935435.170000002</v>
      </c>
      <c r="E20" s="18">
        <f t="shared" si="3"/>
        <v>2253992.36</v>
      </c>
      <c r="F20" s="18">
        <f t="shared" si="3"/>
        <v>17681442.809999999</v>
      </c>
      <c r="G20" s="18">
        <f t="shared" si="3"/>
        <v>17681442.809999999</v>
      </c>
      <c r="H20" s="18">
        <f t="shared" si="3"/>
        <v>17681442.809999999</v>
      </c>
      <c r="I20" s="18">
        <f t="shared" si="3"/>
        <v>17659143.25</v>
      </c>
      <c r="J20" s="19">
        <f t="shared" si="3"/>
        <v>22299.56</v>
      </c>
    </row>
    <row r="21" spans="1:10" x14ac:dyDescent="0.25">
      <c r="A21" s="3" t="s">
        <v>22</v>
      </c>
      <c r="B21" s="3" t="s">
        <v>37</v>
      </c>
      <c r="C21" s="4">
        <v>27000</v>
      </c>
      <c r="D21" s="4">
        <v>27000</v>
      </c>
      <c r="E21" s="4">
        <v>23841.27</v>
      </c>
      <c r="F21" s="4">
        <v>3158.73</v>
      </c>
      <c r="G21" s="4">
        <v>3158.73</v>
      </c>
      <c r="H21" s="4">
        <v>3158.73</v>
      </c>
      <c r="I21" s="4">
        <v>3158.73</v>
      </c>
      <c r="J21" s="5">
        <v>0</v>
      </c>
    </row>
    <row r="22" spans="1:10" x14ac:dyDescent="0.25">
      <c r="A22" s="11"/>
      <c r="B22" s="11" t="s">
        <v>23</v>
      </c>
      <c r="C22" s="12">
        <v>14275499.539999999</v>
      </c>
      <c r="D22" s="12">
        <v>14263707.439999999</v>
      </c>
      <c r="E22" s="12">
        <v>6721596.0800000001</v>
      </c>
      <c r="F22" s="12">
        <v>7542111.3600000003</v>
      </c>
      <c r="G22" s="12">
        <v>7542111.3600000003</v>
      </c>
      <c r="H22" s="12">
        <v>7542111.3600000003</v>
      </c>
      <c r="I22" s="12">
        <v>7284972.0499999998</v>
      </c>
      <c r="J22" s="13">
        <v>257139.31</v>
      </c>
    </row>
    <row r="23" spans="1:10" x14ac:dyDescent="0.25">
      <c r="A23" s="11"/>
      <c r="B23" s="11" t="s">
        <v>16</v>
      </c>
      <c r="C23" s="12">
        <v>4400</v>
      </c>
      <c r="D23" s="12">
        <v>4400</v>
      </c>
      <c r="E23" s="12">
        <v>4400</v>
      </c>
      <c r="F23" s="12">
        <v>0</v>
      </c>
      <c r="G23" s="12">
        <v>0</v>
      </c>
      <c r="H23" s="12">
        <v>0</v>
      </c>
      <c r="I23" s="12">
        <v>0</v>
      </c>
      <c r="J23" s="13">
        <v>0</v>
      </c>
    </row>
    <row r="24" spans="1:10" x14ac:dyDescent="0.25">
      <c r="A24" s="11"/>
      <c r="B24" s="11" t="s">
        <v>18</v>
      </c>
      <c r="C24" s="12">
        <v>100000</v>
      </c>
      <c r="D24" s="12">
        <v>100000</v>
      </c>
      <c r="E24" s="12">
        <v>49404.97</v>
      </c>
      <c r="F24" s="12">
        <v>50595.03</v>
      </c>
      <c r="G24" s="12">
        <v>50595.03</v>
      </c>
      <c r="H24" s="12">
        <v>50595.03</v>
      </c>
      <c r="I24" s="12">
        <v>50595.03</v>
      </c>
      <c r="J24" s="13">
        <v>0</v>
      </c>
    </row>
    <row r="25" spans="1:10" ht="22.5" x14ac:dyDescent="0.25">
      <c r="A25" s="11"/>
      <c r="B25" s="11" t="s">
        <v>24</v>
      </c>
      <c r="C25" s="12">
        <v>1001510</v>
      </c>
      <c r="D25" s="12">
        <v>1001510</v>
      </c>
      <c r="E25" s="12">
        <v>253032.67</v>
      </c>
      <c r="F25" s="12">
        <v>748477.33</v>
      </c>
      <c r="G25" s="12">
        <v>748477.33</v>
      </c>
      <c r="H25" s="12">
        <v>748477.33</v>
      </c>
      <c r="I25" s="12">
        <v>743557.98</v>
      </c>
      <c r="J25" s="13">
        <v>4919.3500000000004</v>
      </c>
    </row>
    <row r="26" spans="1:10" x14ac:dyDescent="0.25">
      <c r="A26" s="11"/>
      <c r="B26" s="11" t="s">
        <v>13</v>
      </c>
      <c r="C26" s="12">
        <v>78143759.439999998</v>
      </c>
      <c r="D26" s="12">
        <v>99281063.920000002</v>
      </c>
      <c r="E26" s="12">
        <v>8680861.2799999993</v>
      </c>
      <c r="F26" s="12">
        <v>90600202.640000001</v>
      </c>
      <c r="G26" s="12">
        <v>90600202.640000001</v>
      </c>
      <c r="H26" s="12">
        <v>90600202.640000001</v>
      </c>
      <c r="I26" s="12">
        <v>88782670.219999999</v>
      </c>
      <c r="J26" s="13">
        <v>1817532.42</v>
      </c>
    </row>
    <row r="27" spans="1:10" x14ac:dyDescent="0.25">
      <c r="A27" s="16" t="s">
        <v>34</v>
      </c>
      <c r="B27" s="17"/>
      <c r="C27" s="18">
        <f>SUM(C21:C26)</f>
        <v>93552168.979999989</v>
      </c>
      <c r="D27" s="18">
        <f t="shared" ref="D27:J27" si="4">SUM(D21:D26)</f>
        <v>114677681.36</v>
      </c>
      <c r="E27" s="18">
        <f t="shared" si="4"/>
        <v>15733136.27</v>
      </c>
      <c r="F27" s="18">
        <f t="shared" si="4"/>
        <v>98944545.090000004</v>
      </c>
      <c r="G27" s="18">
        <f t="shared" si="4"/>
        <v>98944545.090000004</v>
      </c>
      <c r="H27" s="18">
        <f t="shared" si="4"/>
        <v>98944545.090000004</v>
      </c>
      <c r="I27" s="18">
        <f t="shared" si="4"/>
        <v>96864954.010000005</v>
      </c>
      <c r="J27" s="19">
        <f t="shared" si="4"/>
        <v>2079591.0799999998</v>
      </c>
    </row>
    <row r="28" spans="1:10" x14ac:dyDescent="0.25">
      <c r="A28" s="3" t="s">
        <v>25</v>
      </c>
      <c r="B28" s="3" t="s">
        <v>21</v>
      </c>
      <c r="C28" s="4">
        <v>310000</v>
      </c>
      <c r="D28" s="4">
        <v>310000</v>
      </c>
      <c r="E28" s="4">
        <v>67701.78</v>
      </c>
      <c r="F28" s="4">
        <v>242298.22</v>
      </c>
      <c r="G28" s="4">
        <v>242298.22</v>
      </c>
      <c r="H28" s="4">
        <v>242298.22</v>
      </c>
      <c r="I28" s="4">
        <v>238309.35</v>
      </c>
      <c r="J28" s="5">
        <v>3988.87</v>
      </c>
    </row>
    <row r="29" spans="1:10" x14ac:dyDescent="0.25">
      <c r="A29" s="11"/>
      <c r="B29" s="11" t="s">
        <v>13</v>
      </c>
      <c r="C29" s="12">
        <v>0</v>
      </c>
      <c r="D29" s="12">
        <v>5400</v>
      </c>
      <c r="E29" s="12">
        <v>0</v>
      </c>
      <c r="F29" s="12">
        <v>5400</v>
      </c>
      <c r="G29" s="12">
        <v>5400</v>
      </c>
      <c r="H29" s="12">
        <v>5400</v>
      </c>
      <c r="I29" s="12">
        <v>5400</v>
      </c>
      <c r="J29" s="13">
        <v>0</v>
      </c>
    </row>
    <row r="30" spans="1:10" x14ac:dyDescent="0.25">
      <c r="A30" s="16" t="s">
        <v>35</v>
      </c>
      <c r="B30" s="17"/>
      <c r="C30" s="18">
        <f>SUM(C28:C29)</f>
        <v>310000</v>
      </c>
      <c r="D30" s="18">
        <f t="shared" ref="D30:J30" si="5">SUM(D28:D29)</f>
        <v>315400</v>
      </c>
      <c r="E30" s="18">
        <f t="shared" si="5"/>
        <v>67701.78</v>
      </c>
      <c r="F30" s="18">
        <f t="shared" si="5"/>
        <v>247698.22</v>
      </c>
      <c r="G30" s="18">
        <f t="shared" si="5"/>
        <v>247698.22</v>
      </c>
      <c r="H30" s="18">
        <f t="shared" si="5"/>
        <v>247698.22</v>
      </c>
      <c r="I30" s="18">
        <f t="shared" si="5"/>
        <v>243709.35</v>
      </c>
      <c r="J30" s="18">
        <f t="shared" si="5"/>
        <v>3988.87</v>
      </c>
    </row>
    <row r="31" spans="1:10" ht="14.45" customHeight="1" x14ac:dyDescent="0.25">
      <c r="A31" s="3" t="s">
        <v>26</v>
      </c>
      <c r="B31" s="3" t="s">
        <v>11</v>
      </c>
      <c r="C31" s="4">
        <v>311637.84000000003</v>
      </c>
      <c r="D31" s="4">
        <v>311637.84000000003</v>
      </c>
      <c r="E31" s="4">
        <v>298137.84000000003</v>
      </c>
      <c r="F31" s="4">
        <v>13500</v>
      </c>
      <c r="G31" s="4">
        <v>13500</v>
      </c>
      <c r="H31" s="4">
        <v>13500</v>
      </c>
      <c r="I31" s="4">
        <v>13500</v>
      </c>
      <c r="J31" s="5">
        <v>0</v>
      </c>
    </row>
    <row r="32" spans="1:10" x14ac:dyDescent="0.25">
      <c r="A32" s="16" t="s">
        <v>36</v>
      </c>
      <c r="B32" s="17"/>
      <c r="C32" s="18">
        <f>SUM(C31)</f>
        <v>311637.84000000003</v>
      </c>
      <c r="D32" s="18">
        <f t="shared" ref="D32" si="6">SUM(D31)</f>
        <v>311637.84000000003</v>
      </c>
      <c r="E32" s="18">
        <f t="shared" ref="E32" si="7">SUM(E31)</f>
        <v>298137.84000000003</v>
      </c>
      <c r="F32" s="18">
        <f t="shared" ref="F32" si="8">SUM(F31)</f>
        <v>13500</v>
      </c>
      <c r="G32" s="18">
        <f t="shared" ref="G32" si="9">SUM(G31)</f>
        <v>13500</v>
      </c>
      <c r="H32" s="18">
        <f t="shared" ref="H32" si="10">SUM(H31)</f>
        <v>13500</v>
      </c>
      <c r="I32" s="18">
        <f t="shared" ref="I32" si="11">SUM(I31)</f>
        <v>13500</v>
      </c>
      <c r="J32" s="19">
        <f t="shared" ref="J32" si="12">SUM(J31)</f>
        <v>0</v>
      </c>
    </row>
    <row r="33" spans="1:10" ht="14.45" customHeight="1" x14ac:dyDescent="0.25">
      <c r="A33" s="3" t="s">
        <v>27</v>
      </c>
      <c r="B33" s="3" t="s">
        <v>11</v>
      </c>
      <c r="C33" s="4">
        <v>959961.59999999998</v>
      </c>
      <c r="D33" s="4">
        <v>959961.59999999998</v>
      </c>
      <c r="E33" s="4">
        <v>1367.46</v>
      </c>
      <c r="F33" s="4">
        <v>958594.14</v>
      </c>
      <c r="G33" s="4">
        <v>958594.14</v>
      </c>
      <c r="H33" s="4">
        <v>958594.14</v>
      </c>
      <c r="I33" s="4">
        <v>958594.14</v>
      </c>
      <c r="J33" s="5">
        <v>0</v>
      </c>
    </row>
    <row r="34" spans="1:10" x14ac:dyDescent="0.25">
      <c r="A34" s="16" t="s">
        <v>33</v>
      </c>
      <c r="B34" s="17"/>
      <c r="C34" s="18">
        <f>SUM(C33)</f>
        <v>959961.59999999998</v>
      </c>
      <c r="D34" s="18">
        <f t="shared" ref="D34" si="13">SUM(D33)</f>
        <v>959961.59999999998</v>
      </c>
      <c r="E34" s="18">
        <f t="shared" ref="E34" si="14">SUM(E33)</f>
        <v>1367.46</v>
      </c>
      <c r="F34" s="18">
        <f t="shared" ref="F34" si="15">SUM(F33)</f>
        <v>958594.14</v>
      </c>
      <c r="G34" s="18">
        <f t="shared" ref="G34" si="16">SUM(G33)</f>
        <v>958594.14</v>
      </c>
      <c r="H34" s="18">
        <f t="shared" ref="H34" si="17">SUM(H33)</f>
        <v>958594.14</v>
      </c>
      <c r="I34" s="18">
        <f t="shared" ref="I34" si="18">SUM(I33)</f>
        <v>958594.14</v>
      </c>
      <c r="J34" s="19">
        <f t="shared" ref="J34" si="19">SUM(J33)</f>
        <v>0</v>
      </c>
    </row>
    <row r="35" spans="1:10" x14ac:dyDescent="0.25">
      <c r="A35" s="7" t="s">
        <v>28</v>
      </c>
      <c r="B35" s="8"/>
      <c r="C35" s="9">
        <f t="shared" ref="C35:J35" si="20">SUM(C34,C32,C30,C27,C20,C17,C15,C6)</f>
        <v>414311431.69999999</v>
      </c>
      <c r="D35" s="9">
        <f t="shared" si="20"/>
        <v>439393383.39999998</v>
      </c>
      <c r="E35" s="9">
        <f t="shared" si="20"/>
        <v>33623608.450000003</v>
      </c>
      <c r="F35" s="9">
        <f t="shared" si="20"/>
        <v>405769774.95000005</v>
      </c>
      <c r="G35" s="9">
        <f t="shared" si="20"/>
        <v>405769774.95000005</v>
      </c>
      <c r="H35" s="9">
        <f t="shared" si="20"/>
        <v>405769774.95000005</v>
      </c>
      <c r="I35" s="9">
        <f t="shared" si="20"/>
        <v>399787423.75</v>
      </c>
      <c r="J35" s="10">
        <f t="shared" si="20"/>
        <v>5982351.2000000002</v>
      </c>
    </row>
  </sheetData>
  <printOptions horizontalCentered="1"/>
  <pageMargins left="0.23622047244094491" right="0.23622047244094491" top="0.86614173228346458" bottom="0.74803149606299213" header="0.31496062992125984" footer="0.31496062992125984"/>
  <pageSetup paperSize="9" scale="79" orientation="landscape" r:id="rId1"/>
  <headerFooter>
    <oddHeader>&amp;R&amp;G</oddHeader>
    <oddFooter>&amp;L&amp;8ÁREA ECONÓMICA&amp;C&amp;8&amp;P de &amp;N&amp;R&amp;8Actualizado a 29/04/2026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2019-04-23T08:04:32Z</dcterms:created>
  <dcterms:modified xsi:type="dcterms:W3CDTF">2026-04-30T09:10:57Z</dcterms:modified>
</cp:coreProperties>
</file>