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$TCT800-8PLD0GIHN6S5\Nextcloud\VAE_Area_Económica_Secretaria\PORTAL DE TRANSPARENCIA\INFORMACION ECONOMICA\CUENTAS ANUALES\Cuentas Anuales 2025\"/>
    </mc:Choice>
  </mc:AlternateContent>
  <xr:revisionPtr revIDLastSave="0" documentId="8_{F74A6979-08D9-4EA9-A866-629A8680F748}" xr6:coauthVersionLast="47" xr6:coauthVersionMax="47" xr10:uidLastSave="{00000000-0000-0000-0000-000000000000}"/>
  <bookViews>
    <workbookView xWindow="28680" yWindow="-870" windowWidth="29040" windowHeight="15720" xr2:uid="{00000000-000D-0000-FFFF-FFFF00000000}"/>
  </bookViews>
  <sheets>
    <sheet name="CUADRO_RESULTADO NO AFECTA" sheetId="4" r:id="rId1"/>
    <sheet name="CUADRO_RESULTADO AFECTADO" sheetId="3" r:id="rId2"/>
    <sheet name="CUADRO_RESULTADO" sheetId="1" r:id="rId3"/>
    <sheet name="1. DESVIACIONES FINANCIACIÓN" sheetId="2" r:id="rId4"/>
  </sheets>
  <definedNames>
    <definedName name="_xlnm.Print_Titles" localSheetId="3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E15" i="3"/>
  <c r="E14" i="3"/>
  <c r="E13" i="4" l="1"/>
  <c r="E16" i="4"/>
  <c r="G8" i="3"/>
  <c r="G9" i="3"/>
  <c r="G10" i="3"/>
  <c r="G5" i="3"/>
  <c r="G6" i="3"/>
  <c r="G4" i="3"/>
  <c r="D11" i="4"/>
  <c r="D7" i="3"/>
  <c r="C7" i="3"/>
  <c r="G7" i="3" s="1"/>
  <c r="D10" i="3"/>
  <c r="C10" i="3"/>
  <c r="G5" i="4"/>
  <c r="G6" i="4"/>
  <c r="G4" i="4"/>
  <c r="G8" i="4"/>
  <c r="G9" i="4"/>
  <c r="G10" i="4" s="1"/>
  <c r="C10" i="4"/>
  <c r="D10" i="4"/>
  <c r="C7" i="4"/>
  <c r="G7" i="4" s="1"/>
  <c r="G11" i="4" s="1"/>
  <c r="D7" i="4"/>
  <c r="G17" i="1"/>
  <c r="E14" i="1"/>
  <c r="F21" i="2"/>
  <c r="G21" i="2"/>
  <c r="E15" i="1"/>
  <c r="F15" i="2"/>
  <c r="G15" i="2"/>
  <c r="H15" i="2"/>
  <c r="H21" i="2" s="1"/>
  <c r="I15" i="2"/>
  <c r="I21" i="2" s="1"/>
  <c r="F18" i="2"/>
  <c r="G18" i="2"/>
  <c r="H18" i="2"/>
  <c r="I18" i="2"/>
  <c r="G17" i="4" l="1"/>
  <c r="C11" i="4"/>
  <c r="G11" i="3"/>
  <c r="E16" i="3"/>
  <c r="G17" i="3" l="1"/>
</calcChain>
</file>

<file path=xl/sharedStrings.xml><?xml version="1.0" encoding="utf-8"?>
<sst xmlns="http://schemas.openxmlformats.org/spreadsheetml/2006/main" count="101" uniqueCount="50">
  <si>
    <r>
      <rPr>
        <b/>
        <sz val="16"/>
        <rFont val="Arial"/>
        <family val="2"/>
      </rPr>
      <t>UNIVERSIDAD</t>
    </r>
    <r>
      <rPr>
        <sz val="16"/>
        <rFont val="Times New Roman"/>
        <family val="1"/>
      </rPr>
      <t xml:space="preserve"> </t>
    </r>
    <r>
      <rPr>
        <b/>
        <sz val="16"/>
        <rFont val="Arial"/>
        <family val="2"/>
      </rPr>
      <t>POLITÉCNICA</t>
    </r>
    <r>
      <rPr>
        <sz val="16"/>
        <rFont val="Times New Roman"/>
        <family val="1"/>
      </rPr>
      <t xml:space="preserve"> </t>
    </r>
    <r>
      <rPr>
        <b/>
        <sz val="16"/>
        <rFont val="Arial"/>
        <family val="2"/>
      </rPr>
      <t>MADRID</t>
    </r>
  </si>
  <si>
    <r>
      <rPr>
        <sz val="9"/>
        <rFont val="Arial"/>
        <family val="2"/>
      </rPr>
      <t>AJUSTES:</t>
    </r>
  </si>
  <si>
    <t>CONCEPTOS</t>
  </si>
  <si>
    <t>AJUSTES</t>
  </si>
  <si>
    <r>
      <rPr>
        <b/>
        <sz val="11"/>
        <rFont val="Arial"/>
        <family val="2"/>
      </rPr>
      <t>DERECHOS</t>
    </r>
    <r>
      <rPr>
        <sz val="11"/>
        <rFont val="Times New Roman"/>
        <family val="1"/>
      </rPr>
      <t xml:space="preserve"> </t>
    </r>
    <r>
      <rPr>
        <b/>
        <sz val="11"/>
        <rFont val="Arial"/>
        <family val="2"/>
      </rPr>
      <t>RECONOCIDOS</t>
    </r>
    <r>
      <rPr>
        <sz val="11"/>
        <rFont val="Times New Roman"/>
        <family val="1"/>
      </rPr>
      <t xml:space="preserve"> </t>
    </r>
    <r>
      <rPr>
        <b/>
        <sz val="11"/>
        <rFont val="Arial"/>
        <family val="2"/>
      </rPr>
      <t>NETOS</t>
    </r>
  </si>
  <si>
    <r>
      <rPr>
        <b/>
        <sz val="11"/>
        <rFont val="Arial"/>
        <family val="2"/>
      </rPr>
      <t>OBLIGACIONES</t>
    </r>
    <r>
      <rPr>
        <sz val="11"/>
        <rFont val="Times New Roman"/>
        <family val="1"/>
      </rPr>
      <t xml:space="preserve"> </t>
    </r>
    <r>
      <rPr>
        <b/>
        <sz val="11"/>
        <rFont val="Arial"/>
        <family val="2"/>
      </rPr>
      <t>RECONOCIDAS</t>
    </r>
    <r>
      <rPr>
        <sz val="11"/>
        <rFont val="Times New Roman"/>
        <family val="1"/>
      </rPr>
      <t xml:space="preserve"> </t>
    </r>
    <r>
      <rPr>
        <b/>
        <sz val="11"/>
        <rFont val="Arial"/>
        <family val="2"/>
      </rPr>
      <t>NETAS</t>
    </r>
  </si>
  <si>
    <r>
      <rPr>
        <b/>
        <sz val="11"/>
        <rFont val="Arial"/>
        <family val="2"/>
      </rPr>
      <t>RESULTADO</t>
    </r>
    <r>
      <rPr>
        <sz val="11"/>
        <rFont val="Times New Roman"/>
        <family val="1"/>
      </rPr>
      <t xml:space="preserve"> </t>
    </r>
    <r>
      <rPr>
        <b/>
        <sz val="11"/>
        <rFont val="Arial"/>
        <family val="2"/>
      </rPr>
      <t>PRESUPUESTARIO</t>
    </r>
  </si>
  <si>
    <r>
      <rPr>
        <vertAlign val="subscript"/>
        <sz val="14"/>
        <rFont val="Arial"/>
        <family val="2"/>
      </rPr>
      <t>4.</t>
    </r>
    <r>
      <rPr>
        <vertAlign val="subscript"/>
        <sz val="14"/>
        <rFont val="Times New Roman"/>
        <family val="1"/>
      </rPr>
      <t xml:space="preserve"> </t>
    </r>
    <r>
      <rPr>
        <vertAlign val="subscript"/>
        <sz val="14"/>
        <rFont val="Arial"/>
        <family val="2"/>
      </rPr>
      <t>Desviaciones</t>
    </r>
    <r>
      <rPr>
        <vertAlign val="subscript"/>
        <sz val="14"/>
        <rFont val="Times New Roman"/>
        <family val="1"/>
      </rPr>
      <t xml:space="preserve"> </t>
    </r>
    <r>
      <rPr>
        <vertAlign val="subscript"/>
        <sz val="14"/>
        <rFont val="Arial"/>
        <family val="2"/>
      </rPr>
      <t>de</t>
    </r>
    <r>
      <rPr>
        <vertAlign val="subscript"/>
        <sz val="14"/>
        <rFont val="Times New Roman"/>
        <family val="1"/>
      </rPr>
      <t xml:space="preserve"> </t>
    </r>
    <r>
      <rPr>
        <vertAlign val="subscript"/>
        <sz val="14"/>
        <rFont val="Arial"/>
        <family val="2"/>
      </rPr>
      <t>financiación</t>
    </r>
    <r>
      <rPr>
        <vertAlign val="subscript"/>
        <sz val="14"/>
        <rFont val="Times New Roman"/>
        <family val="1"/>
      </rPr>
      <t xml:space="preserve"> </t>
    </r>
    <r>
      <rPr>
        <vertAlign val="subscript"/>
        <sz val="14"/>
        <rFont val="Arial"/>
        <family val="2"/>
      </rPr>
      <t>negativas</t>
    </r>
    <r>
      <rPr>
        <vertAlign val="subscript"/>
        <sz val="14"/>
        <rFont val="Times New Roman"/>
        <family val="1"/>
      </rPr>
      <t xml:space="preserve"> </t>
    </r>
    <r>
      <rPr>
        <vertAlign val="subscript"/>
        <sz val="14"/>
        <rFont val="Arial"/>
        <family val="2"/>
      </rPr>
      <t>en</t>
    </r>
    <r>
      <rPr>
        <vertAlign val="subscript"/>
        <sz val="14"/>
        <rFont val="Times New Roman"/>
        <family val="1"/>
      </rPr>
      <t xml:space="preserve"> </t>
    </r>
    <r>
      <rPr>
        <vertAlign val="subscript"/>
        <sz val="14"/>
        <rFont val="Arial"/>
        <family val="2"/>
      </rPr>
      <t>el</t>
    </r>
    <r>
      <rPr>
        <vertAlign val="subscript"/>
        <sz val="14"/>
        <rFont val="Times New Roman"/>
        <family val="1"/>
      </rPr>
      <t xml:space="preserve"> </t>
    </r>
    <r>
      <rPr>
        <vertAlign val="subscript"/>
        <sz val="14"/>
        <rFont val="Arial"/>
        <family val="2"/>
      </rPr>
      <t>ejercicio</t>
    </r>
    <r>
      <rPr>
        <vertAlign val="subscript"/>
        <sz val="14"/>
        <rFont val="Times New Roman"/>
        <family val="1"/>
      </rPr>
      <t xml:space="preserve">                                    </t>
    </r>
    <r>
      <rPr>
        <sz val="14"/>
        <rFont val="Arial"/>
        <family val="2"/>
      </rPr>
      <t>,,,,,,,,,,,,,,,,,,,,,,,,,,,,,,,,,,,,,,,,,,,,,,,,,,,,,,,,,,,,,,,,,,,,,,,,,,,,,,,,,,,,,,,,,,,,,,,,,,,,,,</t>
    </r>
  </si>
  <si>
    <r>
      <rPr>
        <sz val="8"/>
        <rFont val="Arial"/>
        <family val="2"/>
      </rPr>
      <t>C.</t>
    </r>
    <r>
      <rPr>
        <sz val="8"/>
        <rFont val="Times New Roman"/>
        <family val="1"/>
      </rPr>
      <t xml:space="preserve"> </t>
    </r>
    <r>
      <rPr>
        <sz val="8"/>
        <rFont val="Arial"/>
        <family val="2"/>
      </rPr>
      <t>Operaciones</t>
    </r>
    <r>
      <rPr>
        <sz val="8"/>
        <rFont val="Times New Roman"/>
        <family val="1"/>
      </rPr>
      <t xml:space="preserve"> </t>
    </r>
    <r>
      <rPr>
        <sz val="8"/>
        <rFont val="Arial"/>
        <family val="2"/>
      </rPr>
      <t>comerciales</t>
    </r>
    <r>
      <rPr>
        <sz val="8"/>
        <rFont val="Times New Roman"/>
        <family val="1"/>
      </rPr>
      <t xml:space="preserve">       </t>
    </r>
  </si>
  <si>
    <r>
      <rPr>
        <sz val="10"/>
        <rFont val="Arial"/>
        <family val="2"/>
      </rPr>
      <t>1.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Totales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operaciones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no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financieras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(a+b+c)</t>
    </r>
    <r>
      <rPr>
        <sz val="10"/>
        <rFont val="Times New Roman"/>
        <family val="1"/>
      </rPr>
      <t xml:space="preserve"> </t>
    </r>
  </si>
  <si>
    <r>
      <rPr>
        <sz val="8"/>
        <rFont val="Arial"/>
        <family val="2"/>
      </rPr>
      <t>D.</t>
    </r>
    <r>
      <rPr>
        <sz val="8"/>
        <rFont val="Times New Roman"/>
        <family val="1"/>
      </rPr>
      <t xml:space="preserve"> </t>
    </r>
    <r>
      <rPr>
        <sz val="8"/>
        <rFont val="Arial"/>
        <family val="2"/>
      </rPr>
      <t>Activos</t>
    </r>
    <r>
      <rPr>
        <sz val="8"/>
        <rFont val="Times New Roman"/>
        <family val="1"/>
      </rPr>
      <t xml:space="preserve"> </t>
    </r>
    <r>
      <rPr>
        <sz val="8"/>
        <rFont val="Arial"/>
        <family val="2"/>
      </rPr>
      <t>financieros</t>
    </r>
    <r>
      <rPr>
        <sz val="8"/>
        <rFont val="Times New Roman"/>
        <family val="1"/>
      </rPr>
      <t xml:space="preserve">                          </t>
    </r>
  </si>
  <si>
    <r>
      <rPr>
        <sz val="8"/>
        <rFont val="Arial"/>
        <family val="2"/>
      </rPr>
      <t>E.</t>
    </r>
    <r>
      <rPr>
        <sz val="8"/>
        <rFont val="Times New Roman"/>
        <family val="1"/>
      </rPr>
      <t xml:space="preserve"> </t>
    </r>
    <r>
      <rPr>
        <sz val="8"/>
        <rFont val="Arial"/>
        <family val="2"/>
      </rPr>
      <t>Pasivos</t>
    </r>
    <r>
      <rPr>
        <sz val="8"/>
        <rFont val="Times New Roman"/>
        <family val="1"/>
      </rPr>
      <t xml:space="preserve"> </t>
    </r>
    <r>
      <rPr>
        <sz val="8"/>
        <rFont val="Arial"/>
        <family val="2"/>
      </rPr>
      <t>financieros</t>
    </r>
    <r>
      <rPr>
        <sz val="8"/>
        <rFont val="Times New Roman"/>
        <family val="1"/>
      </rPr>
      <t xml:space="preserve">                </t>
    </r>
  </si>
  <si>
    <r>
      <rPr>
        <sz val="9"/>
        <rFont val="Arial"/>
        <family val="2"/>
      </rPr>
      <t>2.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Total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operaciones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financieras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(d+e)</t>
    </r>
    <r>
      <rPr>
        <sz val="9"/>
        <rFont val="Times New Roman"/>
        <family val="1"/>
      </rPr>
      <t xml:space="preserve">            </t>
    </r>
  </si>
  <si>
    <r>
      <rPr>
        <vertAlign val="subscript"/>
        <sz val="12"/>
        <rFont val="Arial"/>
        <family val="2"/>
      </rPr>
      <t>A.</t>
    </r>
    <r>
      <rPr>
        <vertAlign val="subscript"/>
        <sz val="12"/>
        <rFont val="Times New Roman"/>
        <family val="1"/>
      </rPr>
      <t xml:space="preserve"> </t>
    </r>
    <r>
      <rPr>
        <vertAlign val="subscript"/>
        <sz val="12"/>
        <rFont val="Arial"/>
        <family val="2"/>
      </rPr>
      <t>Operaciones</t>
    </r>
    <r>
      <rPr>
        <vertAlign val="subscript"/>
        <sz val="12"/>
        <rFont val="Times New Roman"/>
        <family val="1"/>
      </rPr>
      <t xml:space="preserve"> </t>
    </r>
    <r>
      <rPr>
        <vertAlign val="subscript"/>
        <sz val="12"/>
        <rFont val="Arial"/>
        <family val="2"/>
      </rPr>
      <t>corrientes</t>
    </r>
    <r>
      <rPr>
        <vertAlign val="subscript"/>
        <sz val="12"/>
        <rFont val="Times New Roman"/>
        <family val="1"/>
      </rPr>
      <t xml:space="preserve">            </t>
    </r>
  </si>
  <si>
    <r>
      <rPr>
        <vertAlign val="subscript"/>
        <sz val="12"/>
        <rFont val="Arial"/>
        <family val="2"/>
      </rPr>
      <t>B.</t>
    </r>
    <r>
      <rPr>
        <vertAlign val="subscript"/>
        <sz val="12"/>
        <rFont val="Times New Roman"/>
        <family val="1"/>
      </rPr>
      <t xml:space="preserve"> </t>
    </r>
    <r>
      <rPr>
        <vertAlign val="subscript"/>
        <sz val="12"/>
        <rFont val="Arial"/>
        <family val="2"/>
      </rPr>
      <t>Operaciones</t>
    </r>
    <r>
      <rPr>
        <vertAlign val="subscript"/>
        <sz val="12"/>
        <rFont val="Times New Roman"/>
        <family val="1"/>
      </rPr>
      <t xml:space="preserve"> </t>
    </r>
    <r>
      <rPr>
        <vertAlign val="subscript"/>
        <sz val="12"/>
        <rFont val="Arial"/>
        <family val="2"/>
      </rPr>
      <t>de</t>
    </r>
    <r>
      <rPr>
        <vertAlign val="subscript"/>
        <sz val="12"/>
        <rFont val="Times New Roman"/>
        <family val="1"/>
      </rPr>
      <t xml:space="preserve"> </t>
    </r>
    <r>
      <rPr>
        <vertAlign val="subscript"/>
        <sz val="12"/>
        <rFont val="Arial"/>
        <family val="2"/>
      </rPr>
      <t>capital</t>
    </r>
    <r>
      <rPr>
        <vertAlign val="subscript"/>
        <sz val="12"/>
        <rFont val="Times New Roman"/>
        <family val="1"/>
      </rPr>
      <t xml:space="preserve">                           </t>
    </r>
  </si>
  <si>
    <r>
      <rPr>
        <sz val="9"/>
        <rFont val="Arial"/>
        <family val="2"/>
      </rPr>
      <t>I.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RESULTADO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PRESUPUESTARIO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DEL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EJERCICIO</t>
    </r>
    <r>
      <rPr>
        <sz val="9"/>
        <rFont val="Times New Roman"/>
        <family val="1"/>
      </rPr>
      <t xml:space="preserve"> </t>
    </r>
    <r>
      <rPr>
        <sz val="9"/>
        <rFont val="Arial"/>
        <family val="2"/>
      </rPr>
      <t>(I=1+2)</t>
    </r>
    <r>
      <rPr>
        <sz val="9"/>
        <rFont val="Times New Roman"/>
        <family val="1"/>
      </rPr>
      <t xml:space="preserve">                </t>
    </r>
  </si>
  <si>
    <r>
      <rPr>
        <sz val="10"/>
        <rFont val="Arial"/>
        <family val="2"/>
      </rPr>
      <t>3.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Creditos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gastados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financiados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con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remanentes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tesoreria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no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afectados</t>
    </r>
    <r>
      <rPr>
        <sz val="10"/>
        <rFont val="Times New Roman"/>
        <family val="1"/>
      </rPr>
      <t xml:space="preserve">                           </t>
    </r>
  </si>
  <si>
    <r>
      <rPr>
        <sz val="10"/>
        <rFont val="Arial"/>
        <family val="2"/>
      </rPr>
      <t>5.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Desviaciones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de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financiacion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positivas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en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el</t>
    </r>
    <r>
      <rPr>
        <sz val="10"/>
        <rFont val="Times New Roman"/>
        <family val="1"/>
      </rPr>
      <t xml:space="preserve"> </t>
    </r>
    <r>
      <rPr>
        <sz val="10"/>
        <rFont val="Arial"/>
        <family val="2"/>
      </rPr>
      <t>ejercicio</t>
    </r>
    <r>
      <rPr>
        <sz val="10"/>
        <rFont val="Times New Roman"/>
        <family val="1"/>
      </rPr>
      <t xml:space="preserve">                         </t>
    </r>
  </si>
  <si>
    <r>
      <rPr>
        <b/>
        <sz val="9"/>
        <rFont val="Arial"/>
        <family val="2"/>
      </rPr>
      <t>II.</t>
    </r>
    <r>
      <rPr>
        <b/>
        <sz val="9"/>
        <rFont val="Times New Roman"/>
        <family val="1"/>
      </rPr>
      <t xml:space="preserve"> </t>
    </r>
    <r>
      <rPr>
        <b/>
        <sz val="9"/>
        <rFont val="Arial"/>
        <family val="2"/>
      </rPr>
      <t>TOTALES</t>
    </r>
    <r>
      <rPr>
        <b/>
        <sz val="9"/>
        <rFont val="Times New Roman"/>
        <family val="1"/>
      </rPr>
      <t xml:space="preserve"> </t>
    </r>
    <r>
      <rPr>
        <b/>
        <sz val="9"/>
        <rFont val="Arial"/>
        <family val="2"/>
      </rPr>
      <t>AJUSTES</t>
    </r>
    <r>
      <rPr>
        <b/>
        <sz val="9"/>
        <rFont val="Times New Roman"/>
        <family val="1"/>
      </rPr>
      <t xml:space="preserve"> </t>
    </r>
    <r>
      <rPr>
        <b/>
        <sz val="9"/>
        <rFont val="Arial"/>
        <family val="2"/>
      </rPr>
      <t>(II=3+4-5)</t>
    </r>
    <r>
      <rPr>
        <b/>
        <sz val="9"/>
        <rFont val="Times New Roman"/>
        <family val="1"/>
      </rPr>
      <t xml:space="preserve">                           </t>
    </r>
  </si>
  <si>
    <r>
      <rPr>
        <b/>
        <vertAlign val="subscript"/>
        <sz val="14"/>
        <rFont val="Arial"/>
        <family val="2"/>
      </rPr>
      <t>RESULTADO</t>
    </r>
    <r>
      <rPr>
        <b/>
        <vertAlign val="subscript"/>
        <sz val="14"/>
        <rFont val="Times New Roman"/>
        <family val="1"/>
      </rPr>
      <t xml:space="preserve"> </t>
    </r>
    <r>
      <rPr>
        <b/>
        <vertAlign val="subscript"/>
        <sz val="14"/>
        <rFont val="Arial"/>
        <family val="2"/>
      </rPr>
      <t>PRESUPUESTARIO</t>
    </r>
    <r>
      <rPr>
        <b/>
        <vertAlign val="subscript"/>
        <sz val="14"/>
        <rFont val="Times New Roman"/>
        <family val="1"/>
      </rPr>
      <t xml:space="preserve"> </t>
    </r>
    <r>
      <rPr>
        <b/>
        <vertAlign val="subscript"/>
        <sz val="14"/>
        <rFont val="Arial"/>
        <family val="2"/>
      </rPr>
      <t>AJUSTADO</t>
    </r>
    <r>
      <rPr>
        <b/>
        <vertAlign val="subscript"/>
        <sz val="14"/>
        <rFont val="Times New Roman"/>
        <family val="1"/>
      </rPr>
      <t xml:space="preserve"> </t>
    </r>
    <r>
      <rPr>
        <b/>
        <vertAlign val="subscript"/>
        <sz val="14"/>
        <rFont val="Arial"/>
        <family val="2"/>
      </rPr>
      <t>(I+II)</t>
    </r>
    <r>
      <rPr>
        <b/>
        <vertAlign val="subscript"/>
        <sz val="14"/>
        <rFont val="Times New Roman"/>
        <family val="1"/>
      </rPr>
      <t xml:space="preserve">                             </t>
    </r>
  </si>
  <si>
    <t>TOTAL</t>
  </si>
  <si>
    <t>SUBTOTAL DESVIAC. OTT</t>
  </si>
  <si>
    <t>VARIOS</t>
  </si>
  <si>
    <t>OTT (INVESTIGACIÓN)</t>
  </si>
  <si>
    <t>SUBTOTAL DESVIAC. SSCC</t>
  </si>
  <si>
    <t>18.56.Z.02</t>
  </si>
  <si>
    <t>FUNDACION DELEGACION FONDATION FRANCE EN ESPAÑA</t>
  </si>
  <si>
    <t>PROYECTO ETSIDI</t>
  </si>
  <si>
    <t>18.25.06.02   323M   22 / 23 / 480.01 / 481.11</t>
  </si>
  <si>
    <t>CCAA</t>
  </si>
  <si>
    <t>BECAS ERASMUS</t>
  </si>
  <si>
    <t>18.25.06.04</t>
  </si>
  <si>
    <t>BANCO SANTANDER</t>
  </si>
  <si>
    <t>18.25.06.03</t>
  </si>
  <si>
    <t>OOAA DE PROGRAMAS EDUCATIVOS</t>
  </si>
  <si>
    <t>18.25.06.02</t>
  </si>
  <si>
    <t>NEGATIVAS</t>
  </si>
  <si>
    <t>POSITIVAS</t>
  </si>
  <si>
    <t>APLICACIÓN PRESUPUESTARIA</t>
  </si>
  <si>
    <t>TERCERO</t>
  </si>
  <si>
    <t>DESVIACIONES ACUMULADAS</t>
  </si>
  <si>
    <t>DESVIACIONES DEL EJERCICIO</t>
  </si>
  <si>
    <t>COEFICIENTE               DE FINAN.</t>
  </si>
  <si>
    <t>AGENTE FINANCIADOR</t>
  </si>
  <si>
    <t>DESCRIPCIÓN</t>
  </si>
  <si>
    <t>CÓDIGO DE GASTO</t>
  </si>
  <si>
    <r>
      <rPr>
        <b/>
        <sz val="14"/>
        <rFont val="Arial"/>
        <family val="2"/>
      </rPr>
      <t>ESTADO DE LIQUIDACIÓN DEL PRESUPUESTO
RESULTADO</t>
    </r>
    <r>
      <rPr>
        <sz val="14"/>
        <rFont val="Times New Roman"/>
        <family val="1"/>
      </rPr>
      <t xml:space="preserve"> </t>
    </r>
    <r>
      <rPr>
        <b/>
        <sz val="14"/>
        <rFont val="Arial"/>
        <family val="2"/>
      </rPr>
      <t>PRESUPUESTARIO DEL EJERCICIO 2025 - NO AFECTADO</t>
    </r>
  </si>
  <si>
    <t>ESTADO DE LIQUIDACIÓN DEL PRESUPUESTO
RESULTADO PRESUPUESTARIO DEL EJERCICIO 2025 - AFECTADO</t>
  </si>
  <si>
    <t>ESTADO DE LIQUIDACIÓN DEL PRESUPUESTO
RESULTADO PRESUPUESTARIO DEL EJERCICIO 2025 - GLOBAL</t>
  </si>
  <si>
    <t>DESVIACIONES DE FINANCIACIÓN 2025 POR AGENTE FINANCIADOR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</si>
</sst>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4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6"/>
      <name val="Arial"/>
      <family val="2"/>
    </font>
    <font>
      <sz val="16"/>
      <name val="Times New Roman"/>
      <family val="1"/>
    </font>
    <font>
      <sz val="8"/>
      <name val="Arial"/>
      <family val="2"/>
    </font>
    <font>
      <sz val="8"/>
      <name val="Times New Roman"/>
      <family val="1"/>
    </font>
    <font>
      <sz val="9"/>
      <name val="Times New Roman"/>
      <family val="1"/>
    </font>
    <font>
      <sz val="14"/>
      <color rgb="FF000000"/>
      <name val="Times New Roman"/>
      <family val="1"/>
    </font>
    <font>
      <b/>
      <sz val="14"/>
      <name val="Arial"/>
      <family val="2"/>
    </font>
    <font>
      <sz val="14"/>
      <name val="Times New Roman"/>
      <family val="1"/>
    </font>
    <font>
      <b/>
      <sz val="11"/>
      <name val="Arial"/>
      <family val="2"/>
    </font>
    <font>
      <sz val="11"/>
      <color rgb="FF000000"/>
      <name val="Times New Roman"/>
      <family val="1"/>
    </font>
    <font>
      <sz val="11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vertAlign val="subscript"/>
      <sz val="14"/>
      <name val="Arial"/>
      <family val="2"/>
    </font>
    <font>
      <vertAlign val="subscript"/>
      <sz val="14"/>
      <name val="Times New Roman"/>
      <family val="1"/>
    </font>
    <font>
      <sz val="14"/>
      <name val="Arial"/>
      <family val="2"/>
    </font>
    <font>
      <vertAlign val="subscript"/>
      <sz val="12"/>
      <name val="Arial"/>
      <family val="2"/>
    </font>
    <font>
      <vertAlign val="subscript"/>
      <sz val="12"/>
      <name val="Times New Roman"/>
      <family val="1"/>
    </font>
    <font>
      <b/>
      <sz val="14"/>
      <color rgb="FF000000"/>
      <name val="Times New Roman"/>
      <family val="1"/>
    </font>
    <font>
      <b/>
      <vertAlign val="subscript"/>
      <sz val="14"/>
      <name val="Arial"/>
      <family val="2"/>
    </font>
    <font>
      <b/>
      <vertAlign val="subscript"/>
      <sz val="14"/>
      <name val="Times New Roman"/>
      <family val="1"/>
    </font>
    <font>
      <b/>
      <sz val="10"/>
      <color rgb="FF000000"/>
      <name val="Times New Roman"/>
      <family val="1"/>
    </font>
    <font>
      <b/>
      <sz val="9"/>
      <name val="Arial"/>
      <family val="2"/>
    </font>
    <font>
      <b/>
      <sz val="9"/>
      <name val="Times New Roman"/>
      <family val="1"/>
    </font>
    <font>
      <sz val="8"/>
      <name val="Times New Roman"/>
      <family val="2"/>
      <charset val="204"/>
    </font>
    <font>
      <sz val="9"/>
      <name val="Times New Roman"/>
      <family val="2"/>
      <charset val="204"/>
    </font>
    <font>
      <sz val="10"/>
      <name val="Times New Roman"/>
      <family val="2"/>
      <charset val="204"/>
    </font>
    <font>
      <sz val="12"/>
      <name val="Times New Roman"/>
      <family val="2"/>
      <charset val="204"/>
    </font>
    <font>
      <b/>
      <sz val="9"/>
      <name val="Times New Roman"/>
      <family val="2"/>
    </font>
    <font>
      <b/>
      <sz val="9"/>
      <color rgb="FF000000"/>
      <name val="Arial"/>
      <family val="2"/>
    </font>
    <font>
      <b/>
      <sz val="11"/>
      <color rgb="FF000000"/>
      <name val="Arial"/>
      <family val="2"/>
    </font>
    <font>
      <sz val="9"/>
      <color rgb="FF000000"/>
      <name val="Arial"/>
      <family val="2"/>
    </font>
    <font>
      <b/>
      <vertAlign val="subscript"/>
      <sz val="14"/>
      <name val="Times New Roman"/>
      <family val="2"/>
    </font>
    <font>
      <sz val="11"/>
      <color rgb="FFFF0000"/>
      <name val="Calibri"/>
      <family val="2"/>
      <scheme val="minor"/>
    </font>
    <font>
      <sz val="10"/>
      <name val="Arial"/>
    </font>
    <font>
      <sz val="8"/>
      <color rgb="FFFF0000"/>
      <name val="Arial"/>
      <family val="2"/>
    </font>
    <font>
      <sz val="9"/>
      <color rgb="FFFF0000"/>
      <name val="Calibri"/>
      <family val="2"/>
      <scheme val="minor"/>
    </font>
    <font>
      <b/>
      <sz val="8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name val="Times New Roman"/>
      <family val="2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7" fillId="0" borderId="0"/>
    <xf numFmtId="164" fontId="37" fillId="0" borderId="0" applyFont="0" applyFill="0" applyBorder="0" applyAlignment="0" applyProtection="0"/>
    <xf numFmtId="0" fontId="14" fillId="0" borderId="0"/>
  </cellStyleXfs>
  <cellXfs count="118"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center" wrapText="1"/>
    </xf>
    <xf numFmtId="0" fontId="27" fillId="0" borderId="11" xfId="0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 wrapText="1"/>
    </xf>
    <xf numFmtId="0" fontId="28" fillId="0" borderId="11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9" fillId="0" borderId="7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4" fontId="34" fillId="0" borderId="1" xfId="0" applyNumberFormat="1" applyFont="1" applyBorder="1" applyAlignment="1">
      <alignment horizontal="right" vertical="center" shrinkToFit="1"/>
    </xf>
    <xf numFmtId="2" fontId="34" fillId="0" borderId="1" xfId="0" applyNumberFormat="1" applyFont="1" applyBorder="1" applyAlignment="1">
      <alignment horizontal="right" vertical="center" shrinkToFit="1"/>
    </xf>
    <xf numFmtId="4" fontId="32" fillId="0" borderId="1" xfId="0" applyNumberFormat="1" applyFont="1" applyBorder="1" applyAlignment="1">
      <alignment horizontal="right" vertical="center" shrinkToFit="1"/>
    </xf>
    <xf numFmtId="4" fontId="0" fillId="0" borderId="0" xfId="0" applyNumberFormat="1" applyAlignment="1">
      <alignment horizontal="left" vertical="top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10" xfId="0" applyNumberFormat="1" applyBorder="1" applyAlignment="1">
      <alignment vertical="center" wrapText="1"/>
    </xf>
    <xf numFmtId="0" fontId="38" fillId="2" borderId="0" xfId="1" applyFont="1" applyFill="1" applyAlignment="1">
      <alignment horizontal="center" vertical="center" wrapText="1"/>
    </xf>
    <xf numFmtId="164" fontId="36" fillId="2" borderId="0" xfId="2" applyFont="1" applyFill="1" applyAlignment="1">
      <alignment horizontal="center" vertical="center" wrapText="1"/>
    </xf>
    <xf numFmtId="0" fontId="36" fillId="2" borderId="0" xfId="1" applyFont="1" applyFill="1" applyAlignment="1">
      <alignment horizontal="center" vertical="center" wrapText="1"/>
    </xf>
    <xf numFmtId="0" fontId="39" fillId="3" borderId="0" xfId="3" applyFont="1" applyFill="1"/>
    <xf numFmtId="0" fontId="40" fillId="3" borderId="0" xfId="1" applyFont="1" applyFill="1" applyAlignment="1">
      <alignment horizontal="center" vertical="center" wrapText="1"/>
    </xf>
    <xf numFmtId="0" fontId="41" fillId="4" borderId="15" xfId="1" applyFont="1" applyFill="1" applyBorder="1" applyAlignment="1">
      <alignment horizontal="center" vertical="center" wrapText="1"/>
    </xf>
    <xf numFmtId="0" fontId="42" fillId="4" borderId="16" xfId="1" applyFont="1" applyFill="1" applyBorder="1" applyAlignment="1">
      <alignment horizontal="left" vertical="center" wrapText="1"/>
    </xf>
    <xf numFmtId="0" fontId="36" fillId="2" borderId="18" xfId="1" applyFont="1" applyFill="1" applyBorder="1" applyAlignment="1">
      <alignment horizontal="left" vertical="center" wrapText="1"/>
    </xf>
    <xf numFmtId="0" fontId="36" fillId="2" borderId="19" xfId="1" applyFont="1" applyFill="1" applyBorder="1" applyAlignment="1">
      <alignment horizontal="left" vertical="center" wrapText="1"/>
    </xf>
    <xf numFmtId="0" fontId="5" fillId="2" borderId="0" xfId="1" applyFont="1" applyFill="1" applyAlignment="1">
      <alignment horizontal="center" vertical="center" wrapText="1"/>
    </xf>
    <xf numFmtId="4" fontId="43" fillId="2" borderId="21" xfId="1" applyNumberFormat="1" applyFont="1" applyFill="1" applyBorder="1" applyAlignment="1">
      <alignment horizontal="left" vertical="center" wrapText="1"/>
    </xf>
    <xf numFmtId="0" fontId="43" fillId="2" borderId="22" xfId="1" applyFont="1" applyFill="1" applyBorder="1" applyAlignment="1">
      <alignment horizontal="left" vertical="center" wrapText="1"/>
    </xf>
    <xf numFmtId="0" fontId="5" fillId="2" borderId="0" xfId="1" applyFont="1" applyFill="1" applyAlignment="1">
      <alignment vertical="center" wrapText="1"/>
    </xf>
    <xf numFmtId="0" fontId="42" fillId="5" borderId="21" xfId="1" applyFont="1" applyFill="1" applyBorder="1" applyAlignment="1">
      <alignment vertical="center" wrapText="1"/>
    </xf>
    <xf numFmtId="0" fontId="42" fillId="5" borderId="22" xfId="1" applyFont="1" applyFill="1" applyBorder="1" applyAlignment="1">
      <alignment vertical="center" wrapText="1"/>
    </xf>
    <xf numFmtId="0" fontId="5" fillId="3" borderId="0" xfId="1" applyFont="1" applyFill="1" applyAlignment="1">
      <alignment vertical="center" wrapText="1"/>
    </xf>
    <xf numFmtId="164" fontId="36" fillId="3" borderId="21" xfId="2" applyFont="1" applyFill="1" applyBorder="1" applyAlignment="1">
      <alignment vertical="center" wrapText="1"/>
    </xf>
    <xf numFmtId="0" fontId="43" fillId="3" borderId="21" xfId="1" applyFont="1" applyFill="1" applyBorder="1" applyAlignment="1">
      <alignment vertical="center" wrapText="1"/>
    </xf>
    <xf numFmtId="0" fontId="43" fillId="3" borderId="22" xfId="1" applyFont="1" applyFill="1" applyBorder="1" applyAlignment="1">
      <alignment vertical="center" wrapText="1"/>
    </xf>
    <xf numFmtId="0" fontId="44" fillId="3" borderId="0" xfId="1" applyFont="1" applyFill="1" applyAlignment="1">
      <alignment vertical="center" wrapText="1"/>
    </xf>
    <xf numFmtId="164" fontId="41" fillId="3" borderId="20" xfId="2" applyFont="1" applyFill="1" applyBorder="1" applyAlignment="1">
      <alignment vertical="center" wrapText="1"/>
    </xf>
    <xf numFmtId="164" fontId="41" fillId="3" borderId="21" xfId="2" applyFont="1" applyFill="1" applyBorder="1" applyAlignment="1">
      <alignment vertical="center" wrapText="1"/>
    </xf>
    <xf numFmtId="0" fontId="42" fillId="3" borderId="21" xfId="1" applyFont="1" applyFill="1" applyBorder="1" applyAlignment="1">
      <alignment vertical="center" wrapText="1"/>
    </xf>
    <xf numFmtId="0" fontId="42" fillId="3" borderId="22" xfId="1" applyFont="1" applyFill="1" applyBorder="1" applyAlignment="1">
      <alignment vertical="center" wrapText="1"/>
    </xf>
    <xf numFmtId="164" fontId="42" fillId="5" borderId="21" xfId="2" applyFont="1" applyFill="1" applyBorder="1" applyAlignment="1">
      <alignment vertical="center" wrapText="1"/>
    </xf>
    <xf numFmtId="0" fontId="42" fillId="5" borderId="0" xfId="1" applyFont="1" applyFill="1" applyAlignment="1">
      <alignment vertical="center" wrapText="1"/>
    </xf>
    <xf numFmtId="164" fontId="43" fillId="3" borderId="20" xfId="2" applyFont="1" applyFill="1" applyBorder="1" applyAlignment="1">
      <alignment vertical="center" wrapText="1"/>
    </xf>
    <xf numFmtId="164" fontId="43" fillId="3" borderId="21" xfId="2" applyFont="1" applyFill="1" applyBorder="1" applyAlignment="1">
      <alignment vertical="center" wrapText="1"/>
    </xf>
    <xf numFmtId="9" fontId="43" fillId="3" borderId="21" xfId="1" applyNumberFormat="1" applyFont="1" applyFill="1" applyBorder="1" applyAlignment="1">
      <alignment vertical="center" wrapText="1"/>
    </xf>
    <xf numFmtId="0" fontId="43" fillId="3" borderId="0" xfId="1" applyFont="1" applyFill="1" applyAlignment="1">
      <alignment vertical="center" wrapText="1"/>
    </xf>
    <xf numFmtId="164" fontId="43" fillId="0" borderId="20" xfId="2" applyFont="1" applyFill="1" applyBorder="1" applyAlignment="1">
      <alignment vertical="center" wrapText="1"/>
    </xf>
    <xf numFmtId="164" fontId="43" fillId="0" borderId="21" xfId="2" applyFont="1" applyFill="1" applyBorder="1" applyAlignment="1">
      <alignment vertical="center" wrapText="1"/>
    </xf>
    <xf numFmtId="0" fontId="44" fillId="3" borderId="0" xfId="1" applyFont="1" applyFill="1" applyAlignment="1">
      <alignment horizontal="center" vertical="center" wrapText="1"/>
    </xf>
    <xf numFmtId="164" fontId="36" fillId="3" borderId="20" xfId="2" applyFont="1" applyFill="1" applyBorder="1" applyAlignment="1">
      <alignment vertical="center" wrapText="1"/>
    </xf>
    <xf numFmtId="164" fontId="36" fillId="3" borderId="24" xfId="2" applyFont="1" applyFill="1" applyBorder="1" applyAlignment="1">
      <alignment vertical="center" wrapText="1"/>
    </xf>
    <xf numFmtId="0" fontId="43" fillId="3" borderId="24" xfId="1" applyFont="1" applyFill="1" applyBorder="1" applyAlignment="1">
      <alignment horizontal="left" vertical="center" wrapText="1"/>
    </xf>
    <xf numFmtId="0" fontId="43" fillId="3" borderId="0" xfId="1" applyFont="1" applyFill="1" applyAlignment="1">
      <alignment horizontal="left" vertical="center" wrapText="1"/>
    </xf>
    <xf numFmtId="0" fontId="43" fillId="3" borderId="21" xfId="1" applyFont="1" applyFill="1" applyBorder="1" applyAlignment="1">
      <alignment horizontal="left" vertical="center" wrapText="1"/>
    </xf>
    <xf numFmtId="0" fontId="43" fillId="3" borderId="22" xfId="1" applyFont="1" applyFill="1" applyBorder="1" applyAlignment="1">
      <alignment horizontal="left" vertical="center" wrapText="1"/>
    </xf>
    <xf numFmtId="0" fontId="44" fillId="2" borderId="0" xfId="1" applyFont="1" applyFill="1" applyAlignment="1">
      <alignment horizontal="center" vertical="center" wrapText="1"/>
    </xf>
    <xf numFmtId="0" fontId="42" fillId="2" borderId="26" xfId="1" applyFont="1" applyFill="1" applyBorder="1" applyAlignment="1">
      <alignment horizontal="center" vertical="center" wrapText="1"/>
    </xf>
    <xf numFmtId="0" fontId="43" fillId="2" borderId="0" xfId="1" applyFont="1" applyFill="1" applyAlignment="1">
      <alignment horizontal="center" vertical="center" wrapText="1"/>
    </xf>
    <xf numFmtId="164" fontId="41" fillId="2" borderId="0" xfId="2" applyFont="1" applyFill="1" applyAlignment="1">
      <alignment horizontal="center" vertical="center" wrapText="1"/>
    </xf>
    <xf numFmtId="0" fontId="42" fillId="2" borderId="0" xfId="1" applyFont="1" applyFill="1" applyAlignment="1">
      <alignment horizontal="center" vertical="center" wrapText="1"/>
    </xf>
    <xf numFmtId="0" fontId="40" fillId="2" borderId="0" xfId="1" applyFont="1" applyFill="1" applyAlignment="1">
      <alignment horizontal="center" vertical="center" wrapText="1"/>
    </xf>
    <xf numFmtId="0" fontId="41" fillId="2" borderId="0" xfId="1" applyFont="1" applyFill="1" applyAlignment="1">
      <alignment horizontal="center" vertical="center" wrapText="1"/>
    </xf>
    <xf numFmtId="164" fontId="40" fillId="2" borderId="0" xfId="2" applyFont="1" applyFill="1" applyAlignment="1">
      <alignment horizontal="center" vertical="center" wrapText="1"/>
    </xf>
    <xf numFmtId="4" fontId="32" fillId="6" borderId="1" xfId="0" applyNumberFormat="1" applyFont="1" applyFill="1" applyBorder="1" applyAlignment="1">
      <alignment horizontal="right" vertical="center" shrinkToFit="1"/>
    </xf>
    <xf numFmtId="0" fontId="11" fillId="6" borderId="1" xfId="0" applyFont="1" applyFill="1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" fontId="33" fillId="6" borderId="1" xfId="0" applyNumberFormat="1" applyFont="1" applyFill="1" applyBorder="1" applyAlignment="1">
      <alignment horizontal="left" vertical="center" indent="7" shrinkToFit="1"/>
    </xf>
    <xf numFmtId="4" fontId="0" fillId="0" borderId="0" xfId="0" applyNumberFormat="1" applyAlignment="1">
      <alignment horizontal="left" vertical="center" wrapText="1"/>
    </xf>
    <xf numFmtId="164" fontId="1" fillId="3" borderId="21" xfId="2" applyFont="1" applyFill="1" applyBorder="1" applyAlignment="1">
      <alignment vertical="center" wrapText="1"/>
    </xf>
    <xf numFmtId="164" fontId="1" fillId="3" borderId="0" xfId="2" applyFont="1" applyFill="1" applyBorder="1" applyAlignment="1">
      <alignment vertical="center"/>
    </xf>
    <xf numFmtId="164" fontId="1" fillId="3" borderId="23" xfId="2" applyFont="1" applyFill="1" applyBorder="1" applyAlignment="1">
      <alignment vertical="center" wrapText="1"/>
    </xf>
    <xf numFmtId="164" fontId="46" fillId="5" borderId="21" xfId="2" applyFont="1" applyFill="1" applyBorder="1" applyAlignment="1">
      <alignment vertical="center" wrapText="1"/>
    </xf>
    <xf numFmtId="164" fontId="46" fillId="5" borderId="23" xfId="2" applyFont="1" applyFill="1" applyBorder="1" applyAlignment="1">
      <alignment vertical="center" wrapText="1"/>
    </xf>
    <xf numFmtId="164" fontId="1" fillId="2" borderId="21" xfId="2" applyFont="1" applyFill="1" applyBorder="1" applyAlignment="1">
      <alignment vertical="center" wrapText="1"/>
    </xf>
    <xf numFmtId="164" fontId="1" fillId="2" borderId="20" xfId="2" applyFont="1" applyFill="1" applyBorder="1" applyAlignment="1">
      <alignment vertical="center" wrapText="1"/>
    </xf>
    <xf numFmtId="164" fontId="1" fillId="2" borderId="18" xfId="2" applyFont="1" applyFill="1" applyBorder="1" applyAlignment="1">
      <alignment vertical="center" wrapText="1"/>
    </xf>
    <xf numFmtId="164" fontId="1" fillId="2" borderId="17" xfId="2" applyFont="1" applyFill="1" applyBorder="1" applyAlignment="1">
      <alignment vertical="center" wrapText="1"/>
    </xf>
    <xf numFmtId="164" fontId="46" fillId="4" borderId="14" xfId="2" applyFont="1" applyFill="1" applyBorder="1" applyAlignment="1">
      <alignment vertical="center" wrapText="1"/>
    </xf>
    <xf numFmtId="164" fontId="46" fillId="4" borderId="13" xfId="2" applyFont="1" applyFill="1" applyBorder="1" applyAlignment="1">
      <alignment vertical="center" wrapText="1"/>
    </xf>
    <xf numFmtId="164" fontId="46" fillId="2" borderId="26" xfId="2" applyFont="1" applyFill="1" applyBorder="1" applyAlignment="1">
      <alignment horizontal="center" vertical="center" wrapText="1"/>
    </xf>
    <xf numFmtId="164" fontId="46" fillId="2" borderId="25" xfId="2" applyFont="1" applyFill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left" vertical="center" wrapText="1"/>
    </xf>
    <xf numFmtId="0" fontId="21" fillId="6" borderId="12" xfId="0" applyFont="1" applyFill="1" applyBorder="1" applyAlignment="1">
      <alignment horizontal="left" vertical="center" wrapText="1"/>
    </xf>
    <xf numFmtId="0" fontId="21" fillId="6" borderId="1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4" fontId="34" fillId="0" borderId="2" xfId="0" applyNumberFormat="1" applyFont="1" applyBorder="1" applyAlignment="1">
      <alignment horizontal="right" vertical="center" shrinkToFit="1"/>
    </xf>
    <xf numFmtId="4" fontId="34" fillId="0" borderId="3" xfId="0" applyNumberFormat="1" applyFont="1" applyBorder="1" applyAlignment="1">
      <alignment horizontal="right" vertical="center" shrinkToFit="1"/>
    </xf>
    <xf numFmtId="0" fontId="31" fillId="0" borderId="7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8" xfId="0" applyFont="1" applyBorder="1" applyAlignment="1">
      <alignment horizontal="left" vertical="center" wrapText="1"/>
    </xf>
    <xf numFmtId="4" fontId="32" fillId="6" borderId="2" xfId="0" applyNumberFormat="1" applyFont="1" applyFill="1" applyBorder="1" applyAlignment="1">
      <alignment horizontal="right" vertical="center" shrinkToFit="1"/>
    </xf>
    <xf numFmtId="4" fontId="32" fillId="6" borderId="3" xfId="0" applyNumberFormat="1" applyFont="1" applyFill="1" applyBorder="1" applyAlignment="1">
      <alignment horizontal="right" vertical="center" shrinkToFit="1"/>
    </xf>
    <xf numFmtId="0" fontId="9" fillId="0" borderId="0" xfId="0" applyFont="1" applyAlignment="1">
      <alignment horizontal="center" vertical="center" wrapText="1"/>
    </xf>
    <xf numFmtId="0" fontId="41" fillId="2" borderId="0" xfId="1" applyFont="1" applyFill="1" applyAlignment="1">
      <alignment horizontal="center" vertical="center" wrapText="1"/>
    </xf>
    <xf numFmtId="0" fontId="42" fillId="2" borderId="32" xfId="1" applyFont="1" applyFill="1" applyBorder="1" applyAlignment="1">
      <alignment horizontal="center" vertical="center"/>
    </xf>
    <xf numFmtId="0" fontId="42" fillId="2" borderId="31" xfId="1" applyFont="1" applyFill="1" applyBorder="1" applyAlignment="1">
      <alignment horizontal="center" vertical="center"/>
    </xf>
    <xf numFmtId="0" fontId="42" fillId="2" borderId="30" xfId="1" applyFont="1" applyFill="1" applyBorder="1" applyAlignment="1">
      <alignment horizontal="center" vertical="center" wrapText="1"/>
    </xf>
    <xf numFmtId="0" fontId="42" fillId="2" borderId="18" xfId="1" applyFont="1" applyFill="1" applyBorder="1" applyAlignment="1">
      <alignment horizontal="center" vertical="center" wrapText="1"/>
    </xf>
    <xf numFmtId="0" fontId="45" fillId="2" borderId="0" xfId="1" applyFont="1" applyFill="1" applyAlignment="1">
      <alignment horizontal="center" vertical="center" wrapText="1"/>
    </xf>
    <xf numFmtId="0" fontId="42" fillId="2" borderId="33" xfId="1" applyFont="1" applyFill="1" applyBorder="1" applyAlignment="1">
      <alignment horizontal="center" vertical="center" wrapText="1"/>
    </xf>
    <xf numFmtId="0" fontId="42" fillId="2" borderId="27" xfId="1" applyFont="1" applyFill="1" applyBorder="1" applyAlignment="1">
      <alignment horizontal="center" vertical="center" wrapText="1"/>
    </xf>
    <xf numFmtId="0" fontId="42" fillId="2" borderId="29" xfId="1" applyFont="1" applyFill="1" applyBorder="1" applyAlignment="1">
      <alignment horizontal="center" vertical="center" wrapText="1"/>
    </xf>
    <xf numFmtId="0" fontId="42" fillId="2" borderId="26" xfId="1" applyFont="1" applyFill="1" applyBorder="1" applyAlignment="1">
      <alignment horizontal="center" vertical="center" wrapText="1"/>
    </xf>
    <xf numFmtId="164" fontId="46" fillId="2" borderId="29" xfId="2" applyFont="1" applyFill="1" applyBorder="1" applyAlignment="1">
      <alignment horizontal="center" vertical="center" wrapText="1"/>
    </xf>
    <xf numFmtId="164" fontId="46" fillId="2" borderId="28" xfId="2" applyFont="1" applyFill="1" applyBorder="1" applyAlignment="1">
      <alignment horizontal="center" vertical="center" wrapText="1"/>
    </xf>
  </cellXfs>
  <cellStyles count="4">
    <cellStyle name="Millares 2" xfId="2" xr:uid="{2DD479A7-6E7F-44D4-BD5E-6EF3A9E10117}"/>
    <cellStyle name="Normal" xfId="0" builtinId="0"/>
    <cellStyle name="Normal 2" xfId="1" xr:uid="{8ED7E8B7-C10A-40C0-B10B-A40C15D4DB36}"/>
    <cellStyle name="Normal 2 2" xfId="3" xr:uid="{EB03993E-4522-4349-923D-CD012AA33119}"/>
  </cellStyles>
  <dxfs count="3"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123825</xdr:rowOff>
    </xdr:from>
    <xdr:ext cx="2390775" cy="952500"/>
    <xdr:pic>
      <xdr:nvPicPr>
        <xdr:cNvPr id="3" name="Imagen 2" descr="UNIVERSIDAD POLITÉCNICA DE MADRID">
          <a:extLst>
            <a:ext uri="{FF2B5EF4-FFF2-40B4-BE49-F238E27FC236}">
              <a16:creationId xmlns:a16="http://schemas.microsoft.com/office/drawing/2014/main" id="{F71D706A-1FE4-4C5B-8EFC-AE1A87634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123825"/>
          <a:ext cx="23907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66675</xdr:rowOff>
    </xdr:from>
    <xdr:ext cx="2390775" cy="952500"/>
    <xdr:pic>
      <xdr:nvPicPr>
        <xdr:cNvPr id="3" name="Imagen 2" descr="UNIVERSIDAD POLITÉCNICA DE MADRID">
          <a:extLst>
            <a:ext uri="{FF2B5EF4-FFF2-40B4-BE49-F238E27FC236}">
              <a16:creationId xmlns:a16="http://schemas.microsoft.com/office/drawing/2014/main" id="{B9DAA856-E1D3-4540-B519-F60A67AA4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66675"/>
          <a:ext cx="23907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114300</xdr:rowOff>
    </xdr:from>
    <xdr:ext cx="2390775" cy="952500"/>
    <xdr:pic>
      <xdr:nvPicPr>
        <xdr:cNvPr id="3" name="Imagen 2" descr="UNIVERSIDAD POLITÉCNICA DE MADRID">
          <a:extLst>
            <a:ext uri="{FF2B5EF4-FFF2-40B4-BE49-F238E27FC236}">
              <a16:creationId xmlns:a16="http://schemas.microsoft.com/office/drawing/2014/main" id="{9F82B819-0BC8-46F1-B8B9-A836B590F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14300"/>
          <a:ext cx="23907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2390775" cy="952500"/>
    <xdr:pic>
      <xdr:nvPicPr>
        <xdr:cNvPr id="2" name="Imagen 1" descr="UNIVERSIDAD POLITÉCNICA DE MADRID">
          <a:extLst>
            <a:ext uri="{FF2B5EF4-FFF2-40B4-BE49-F238E27FC236}">
              <a16:creationId xmlns:a16="http://schemas.microsoft.com/office/drawing/2014/main" id="{926B37FA-B857-4943-9DDB-D415F2B75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23907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03623-D4A7-49EB-BB0C-92957EB3D588}">
  <dimension ref="A1:J17"/>
  <sheetViews>
    <sheetView showGridLines="0" tabSelected="1" topLeftCell="A2" zoomScaleNormal="100" workbookViewId="0">
      <selection activeCell="I2" sqref="I2"/>
    </sheetView>
  </sheetViews>
  <sheetFormatPr baseColWidth="10" defaultColWidth="9.33203125" defaultRowHeight="12.75" x14ac:dyDescent="0.2"/>
  <cols>
    <col min="1" max="1" width="4.6640625" customWidth="1"/>
    <col min="2" max="2" width="75.83203125" customWidth="1"/>
    <col min="3" max="3" width="24.5" customWidth="1"/>
    <col min="4" max="4" width="22" customWidth="1"/>
    <col min="5" max="5" width="1.1640625" customWidth="1"/>
    <col min="6" max="6" width="22" customWidth="1"/>
    <col min="7" max="7" width="26.6640625" customWidth="1"/>
    <col min="8" max="8" width="19.33203125" customWidth="1"/>
    <col min="9" max="10" width="12.6640625" bestFit="1" customWidth="1"/>
  </cols>
  <sheetData>
    <row r="1" spans="1:10" ht="45" customHeight="1" x14ac:dyDescent="0.2">
      <c r="A1" s="88" t="s">
        <v>0</v>
      </c>
      <c r="B1" s="88"/>
      <c r="C1" s="88"/>
      <c r="D1" s="88"/>
      <c r="E1" s="88"/>
      <c r="F1" s="88"/>
      <c r="G1" s="88"/>
      <c r="H1" s="88"/>
    </row>
    <row r="2" spans="1:10" ht="87.6" customHeight="1" x14ac:dyDescent="0.2">
      <c r="A2" s="89" t="s">
        <v>46</v>
      </c>
      <c r="B2" s="90"/>
      <c r="C2" s="90"/>
      <c r="D2" s="90"/>
      <c r="E2" s="90"/>
      <c r="F2" s="90"/>
      <c r="G2" s="90"/>
      <c r="H2" s="90"/>
    </row>
    <row r="3" spans="1:10" ht="56.1" customHeight="1" x14ac:dyDescent="0.2">
      <c r="A3" s="1"/>
      <c r="B3" s="68" t="s">
        <v>2</v>
      </c>
      <c r="C3" s="69" t="s">
        <v>4</v>
      </c>
      <c r="D3" s="69" t="s">
        <v>5</v>
      </c>
      <c r="E3" s="91" t="s">
        <v>3</v>
      </c>
      <c r="F3" s="92"/>
      <c r="G3" s="69" t="s">
        <v>6</v>
      </c>
      <c r="H3" s="1"/>
    </row>
    <row r="4" spans="1:10" ht="21.95" customHeight="1" x14ac:dyDescent="0.2">
      <c r="A4" s="2"/>
      <c r="B4" s="6" t="s">
        <v>13</v>
      </c>
      <c r="C4" s="10">
        <v>315207439.07999992</v>
      </c>
      <c r="D4" s="10">
        <v>295902658.88</v>
      </c>
      <c r="E4" s="14"/>
      <c r="F4" s="15"/>
      <c r="G4" s="10">
        <f>C4-D4</f>
        <v>19304780.199999928</v>
      </c>
      <c r="H4" s="71"/>
    </row>
    <row r="5" spans="1:10" ht="24" customHeight="1" x14ac:dyDescent="0.2">
      <c r="A5" s="2"/>
      <c r="B5" s="6" t="s">
        <v>14</v>
      </c>
      <c r="C5" s="10">
        <v>3693522.68</v>
      </c>
      <c r="D5" s="10">
        <v>20053812.469999999</v>
      </c>
      <c r="E5" s="16"/>
      <c r="F5" s="17"/>
      <c r="G5" s="10">
        <f t="shared" ref="G5:G7" si="0">C5-D5</f>
        <v>-16360289.789999999</v>
      </c>
      <c r="H5" s="71"/>
    </row>
    <row r="6" spans="1:10" ht="23.1" customHeight="1" x14ac:dyDescent="0.2">
      <c r="A6" s="2"/>
      <c r="B6" s="3" t="s">
        <v>8</v>
      </c>
      <c r="C6" s="11">
        <v>0</v>
      </c>
      <c r="D6" s="11">
        <v>0</v>
      </c>
      <c r="E6" s="16"/>
      <c r="F6" s="17"/>
      <c r="G6" s="10">
        <f t="shared" si="0"/>
        <v>0</v>
      </c>
      <c r="H6" s="71"/>
    </row>
    <row r="7" spans="1:10" ht="29.1" customHeight="1" x14ac:dyDescent="0.2">
      <c r="A7" s="2"/>
      <c r="B7" s="4" t="s">
        <v>9</v>
      </c>
      <c r="C7" s="12">
        <f>SUM(C4:C6)</f>
        <v>318900961.75999993</v>
      </c>
      <c r="D7" s="12">
        <f>SUM(D4:D6)</f>
        <v>315956471.35000002</v>
      </c>
      <c r="E7" s="16"/>
      <c r="F7" s="17"/>
      <c r="G7" s="12">
        <f t="shared" si="0"/>
        <v>2944490.409999907</v>
      </c>
      <c r="H7" s="71"/>
    </row>
    <row r="8" spans="1:10" ht="24" customHeight="1" x14ac:dyDescent="0.2">
      <c r="A8" s="2"/>
      <c r="B8" s="3" t="s">
        <v>10</v>
      </c>
      <c r="C8" s="10">
        <v>32850</v>
      </c>
      <c r="D8" s="10">
        <v>13500</v>
      </c>
      <c r="E8" s="16"/>
      <c r="F8" s="17"/>
      <c r="G8" s="10">
        <f t="shared" ref="G8:G9" si="1">C8-D8</f>
        <v>19350</v>
      </c>
      <c r="H8" s="71"/>
    </row>
    <row r="9" spans="1:10" ht="24" customHeight="1" x14ac:dyDescent="0.2">
      <c r="A9" s="2"/>
      <c r="B9" s="3" t="s">
        <v>11</v>
      </c>
      <c r="C9" s="10"/>
      <c r="D9" s="10">
        <v>958594.14</v>
      </c>
      <c r="E9" s="16"/>
      <c r="F9" s="17"/>
      <c r="G9" s="10">
        <f t="shared" si="1"/>
        <v>-958594.14</v>
      </c>
      <c r="H9" s="71"/>
    </row>
    <row r="10" spans="1:10" ht="36" customHeight="1" x14ac:dyDescent="0.2">
      <c r="A10" s="1"/>
      <c r="B10" s="5" t="s">
        <v>12</v>
      </c>
      <c r="C10" s="12">
        <f>SUM(C8:C9)</f>
        <v>32850</v>
      </c>
      <c r="D10" s="12">
        <f>SUM(D8:D9)</f>
        <v>972094.14</v>
      </c>
      <c r="E10" s="16"/>
      <c r="F10" s="17"/>
      <c r="G10" s="12">
        <f>SUM(G8:G9)</f>
        <v>-939244.14</v>
      </c>
      <c r="H10" s="71"/>
    </row>
    <row r="11" spans="1:10" ht="36" customHeight="1" x14ac:dyDescent="0.2">
      <c r="A11" s="1"/>
      <c r="B11" s="5" t="s">
        <v>15</v>
      </c>
      <c r="C11" s="12">
        <f>C7+C10</f>
        <v>318933811.75999993</v>
      </c>
      <c r="D11" s="12">
        <f>D7+D10</f>
        <v>316928565.49000001</v>
      </c>
      <c r="E11" s="16"/>
      <c r="F11" s="17"/>
      <c r="G11" s="67">
        <f>G7+G10</f>
        <v>2005246.2699999069</v>
      </c>
      <c r="H11" s="71"/>
    </row>
    <row r="12" spans="1:10" ht="24" customHeight="1" x14ac:dyDescent="0.2">
      <c r="A12" s="2"/>
      <c r="B12" s="93" t="s">
        <v>1</v>
      </c>
      <c r="C12" s="94"/>
      <c r="D12" s="95"/>
      <c r="E12" s="18"/>
      <c r="F12" s="19"/>
      <c r="G12" s="96"/>
      <c r="H12" s="71"/>
    </row>
    <row r="13" spans="1:10" ht="24" customHeight="1" x14ac:dyDescent="0.2">
      <c r="A13" s="2"/>
      <c r="B13" s="8" t="s">
        <v>16</v>
      </c>
      <c r="C13" s="2"/>
      <c r="D13" s="7"/>
      <c r="E13" s="98">
        <f>958594.14</f>
        <v>958594.14</v>
      </c>
      <c r="F13" s="99"/>
      <c r="G13" s="97"/>
      <c r="H13" s="71"/>
    </row>
    <row r="14" spans="1:10" ht="24" customHeight="1" x14ac:dyDescent="0.2">
      <c r="A14" s="2"/>
      <c r="B14" s="9" t="s">
        <v>7</v>
      </c>
      <c r="C14" s="2"/>
      <c r="D14" s="7"/>
      <c r="E14" s="98"/>
      <c r="F14" s="99"/>
      <c r="G14" s="97"/>
      <c r="H14" s="71"/>
      <c r="I14" s="13"/>
      <c r="J14" s="13"/>
    </row>
    <row r="15" spans="1:10" ht="24" customHeight="1" x14ac:dyDescent="0.2">
      <c r="A15" s="2"/>
      <c r="B15" s="8" t="s">
        <v>17</v>
      </c>
      <c r="C15" s="2"/>
      <c r="D15" s="7"/>
      <c r="E15" s="98"/>
      <c r="F15" s="99"/>
      <c r="G15" s="97"/>
      <c r="H15" s="71"/>
    </row>
    <row r="16" spans="1:10" ht="24" customHeight="1" x14ac:dyDescent="0.2">
      <c r="A16" s="2"/>
      <c r="B16" s="100" t="s">
        <v>18</v>
      </c>
      <c r="C16" s="101"/>
      <c r="D16" s="102"/>
      <c r="E16" s="103">
        <f>E13+E14-E15</f>
        <v>958594.14</v>
      </c>
      <c r="F16" s="104"/>
      <c r="G16" s="97"/>
      <c r="H16" s="71"/>
    </row>
    <row r="17" spans="1:8" ht="32.25" customHeight="1" x14ac:dyDescent="0.2">
      <c r="A17" s="2"/>
      <c r="B17" s="85" t="s">
        <v>19</v>
      </c>
      <c r="C17" s="86"/>
      <c r="D17" s="86"/>
      <c r="E17" s="86"/>
      <c r="F17" s="87"/>
      <c r="G17" s="70">
        <f>G11+E16</f>
        <v>2963840.409999907</v>
      </c>
      <c r="H17" s="71"/>
    </row>
  </sheetData>
  <mergeCells count="11">
    <mergeCell ref="B17:F17"/>
    <mergeCell ref="A1:H1"/>
    <mergeCell ref="A2:H2"/>
    <mergeCell ref="E3:F3"/>
    <mergeCell ref="B12:D12"/>
    <mergeCell ref="G12:G16"/>
    <mergeCell ref="E13:F13"/>
    <mergeCell ref="E14:F14"/>
    <mergeCell ref="E15:F15"/>
    <mergeCell ref="B16:D16"/>
    <mergeCell ref="E16:F16"/>
  </mergeCells>
  <conditionalFormatting sqref="B4:H18">
    <cfRule type="cellIs" dxfId="2" priority="1" operator="lessThan">
      <formula>0</formula>
    </cfRule>
  </conditionalFormatting>
  <pageMargins left="0.7" right="0.7" top="0.75" bottom="0.75" header="0.3" footer="0.3"/>
  <pageSetup paperSize="9" orientation="landscape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9276D-11BE-4785-A0EB-B9A91168B87F}">
  <dimension ref="A1:J17"/>
  <sheetViews>
    <sheetView showGridLines="0" topLeftCell="A3" zoomScaleNormal="100" workbookViewId="0">
      <selection activeCell="H4" sqref="H4"/>
    </sheetView>
  </sheetViews>
  <sheetFormatPr baseColWidth="10" defaultColWidth="9.33203125" defaultRowHeight="12.75" x14ac:dyDescent="0.2"/>
  <cols>
    <col min="1" max="1" width="4.6640625" customWidth="1"/>
    <col min="2" max="2" width="75.83203125" customWidth="1"/>
    <col min="3" max="3" width="24.5" customWidth="1"/>
    <col min="4" max="4" width="22" customWidth="1"/>
    <col min="5" max="5" width="1.1640625" customWidth="1"/>
    <col min="6" max="6" width="22" customWidth="1"/>
    <col min="7" max="7" width="26.6640625" customWidth="1"/>
    <col min="8" max="8" width="12.6640625" customWidth="1"/>
    <col min="9" max="10" width="12.6640625" bestFit="1" customWidth="1"/>
  </cols>
  <sheetData>
    <row r="1" spans="1:10" ht="45" customHeight="1" x14ac:dyDescent="0.2">
      <c r="A1" s="88" t="s">
        <v>0</v>
      </c>
      <c r="B1" s="88"/>
      <c r="C1" s="88"/>
      <c r="D1" s="88"/>
      <c r="E1" s="88"/>
      <c r="F1" s="88"/>
      <c r="G1" s="88"/>
      <c r="H1" s="88"/>
    </row>
    <row r="2" spans="1:10" ht="87.6" customHeight="1" x14ac:dyDescent="0.2">
      <c r="A2" s="105" t="s">
        <v>47</v>
      </c>
      <c r="B2" s="90"/>
      <c r="C2" s="90"/>
      <c r="D2" s="90"/>
      <c r="E2" s="90"/>
      <c r="F2" s="90"/>
      <c r="G2" s="90"/>
      <c r="H2" s="90"/>
    </row>
    <row r="3" spans="1:10" ht="56.1" customHeight="1" x14ac:dyDescent="0.2">
      <c r="A3" s="1"/>
      <c r="B3" s="68" t="s">
        <v>2</v>
      </c>
      <c r="C3" s="69" t="s">
        <v>4</v>
      </c>
      <c r="D3" s="69" t="s">
        <v>5</v>
      </c>
      <c r="E3" s="91" t="s">
        <v>3</v>
      </c>
      <c r="F3" s="92"/>
      <c r="G3" s="69" t="s">
        <v>6</v>
      </c>
      <c r="H3" s="1"/>
    </row>
    <row r="4" spans="1:10" ht="21.95" customHeight="1" x14ac:dyDescent="0.2">
      <c r="A4" s="2"/>
      <c r="B4" s="6" t="s">
        <v>13</v>
      </c>
      <c r="C4" s="10">
        <v>31544726.75</v>
      </c>
      <c r="D4" s="10">
        <v>9702778.620000001</v>
      </c>
      <c r="E4" s="14"/>
      <c r="F4" s="15"/>
      <c r="G4" s="10">
        <f>C4-D4</f>
        <v>21841948.129999999</v>
      </c>
      <c r="H4" s="2"/>
    </row>
    <row r="5" spans="1:10" ht="24" customHeight="1" x14ac:dyDescent="0.2">
      <c r="A5" s="2"/>
      <c r="B5" s="6" t="s">
        <v>14</v>
      </c>
      <c r="C5" s="10">
        <v>49275820.630000003</v>
      </c>
      <c r="D5" s="10">
        <v>79145680.840000063</v>
      </c>
      <c r="E5" s="16"/>
      <c r="F5" s="17"/>
      <c r="G5" s="10">
        <f t="shared" ref="G5:G10" si="0">C5-D5</f>
        <v>-29869860.21000006</v>
      </c>
      <c r="H5" s="2"/>
      <c r="I5" s="13"/>
      <c r="J5" s="13"/>
    </row>
    <row r="6" spans="1:10" ht="23.1" customHeight="1" x14ac:dyDescent="0.2">
      <c r="A6" s="2"/>
      <c r="B6" s="3" t="s">
        <v>8</v>
      </c>
      <c r="C6" s="11"/>
      <c r="D6" s="11">
        <v>0</v>
      </c>
      <c r="E6" s="16"/>
      <c r="F6" s="17"/>
      <c r="G6" s="10">
        <f t="shared" si="0"/>
        <v>0</v>
      </c>
      <c r="H6" s="2"/>
      <c r="I6" s="13"/>
      <c r="J6" s="13"/>
    </row>
    <row r="7" spans="1:10" ht="29.1" customHeight="1" x14ac:dyDescent="0.2">
      <c r="A7" s="2"/>
      <c r="B7" s="4" t="s">
        <v>9</v>
      </c>
      <c r="C7" s="12">
        <f>SUM(C4:C6)</f>
        <v>80820547.379999995</v>
      </c>
      <c r="D7" s="12">
        <f>SUM(D4:D6)</f>
        <v>88848459.460000068</v>
      </c>
      <c r="E7" s="16"/>
      <c r="F7" s="17"/>
      <c r="G7" s="12">
        <f t="shared" si="0"/>
        <v>-8027912.0800000727</v>
      </c>
      <c r="H7" s="2"/>
      <c r="I7" s="13"/>
      <c r="J7" s="13"/>
    </row>
    <row r="8" spans="1:10" ht="24" customHeight="1" x14ac:dyDescent="0.2">
      <c r="A8" s="2"/>
      <c r="B8" s="3" t="s">
        <v>10</v>
      </c>
      <c r="C8" s="10"/>
      <c r="D8" s="10"/>
      <c r="E8" s="16"/>
      <c r="F8" s="17"/>
      <c r="G8" s="10">
        <f t="shared" si="0"/>
        <v>0</v>
      </c>
      <c r="H8" s="2"/>
      <c r="I8" s="13"/>
      <c r="J8" s="13"/>
    </row>
    <row r="9" spans="1:10" ht="24" customHeight="1" x14ac:dyDescent="0.2">
      <c r="A9" s="2"/>
      <c r="B9" s="3" t="s">
        <v>11</v>
      </c>
      <c r="C9" s="10">
        <v>4030681.73</v>
      </c>
      <c r="D9" s="10"/>
      <c r="E9" s="16"/>
      <c r="F9" s="17"/>
      <c r="G9" s="10">
        <f t="shared" si="0"/>
        <v>4030681.73</v>
      </c>
      <c r="H9" s="2"/>
      <c r="I9" s="13"/>
      <c r="J9" s="13"/>
    </row>
    <row r="10" spans="1:10" ht="36" customHeight="1" x14ac:dyDescent="0.2">
      <c r="A10" s="1"/>
      <c r="B10" s="5" t="s">
        <v>12</v>
      </c>
      <c r="C10" s="12">
        <f>SUM(C8:C9)</f>
        <v>4030681.73</v>
      </c>
      <c r="D10" s="12">
        <f>SUM(D8:D9)</f>
        <v>0</v>
      </c>
      <c r="E10" s="16"/>
      <c r="F10" s="17"/>
      <c r="G10" s="12">
        <f t="shared" si="0"/>
        <v>4030681.73</v>
      </c>
      <c r="H10" s="1"/>
      <c r="I10" s="13"/>
      <c r="J10" s="13"/>
    </row>
    <row r="11" spans="1:10" ht="36" customHeight="1" x14ac:dyDescent="0.2">
      <c r="A11" s="1"/>
      <c r="B11" s="5" t="s">
        <v>15</v>
      </c>
      <c r="C11" s="12">
        <v>403785040.87</v>
      </c>
      <c r="D11" s="12">
        <v>405777024.94999999</v>
      </c>
      <c r="E11" s="16"/>
      <c r="F11" s="17"/>
      <c r="G11" s="67">
        <f>G7+G10</f>
        <v>-3997230.3500000727</v>
      </c>
      <c r="H11" s="1"/>
      <c r="I11" s="13"/>
      <c r="J11" s="13"/>
    </row>
    <row r="12" spans="1:10" ht="24" customHeight="1" x14ac:dyDescent="0.2">
      <c r="A12" s="2"/>
      <c r="B12" s="93" t="s">
        <v>1</v>
      </c>
      <c r="C12" s="94"/>
      <c r="D12" s="95"/>
      <c r="E12" s="18"/>
      <c r="F12" s="19"/>
      <c r="G12" s="96"/>
      <c r="H12" s="2"/>
      <c r="I12" s="13"/>
      <c r="J12" s="13"/>
    </row>
    <row r="13" spans="1:10" ht="24" customHeight="1" x14ac:dyDescent="0.2">
      <c r="A13" s="2"/>
      <c r="B13" s="8" t="s">
        <v>16</v>
      </c>
      <c r="C13" s="2"/>
      <c r="D13" s="7"/>
      <c r="E13" s="98"/>
      <c r="F13" s="99"/>
      <c r="G13" s="97"/>
      <c r="H13" s="2"/>
      <c r="I13" s="13"/>
      <c r="J13" s="13"/>
    </row>
    <row r="14" spans="1:10" ht="24" customHeight="1" x14ac:dyDescent="0.2">
      <c r="A14" s="2"/>
      <c r="B14" s="9" t="s">
        <v>7</v>
      </c>
      <c r="C14" s="2"/>
      <c r="D14" s="7"/>
      <c r="E14" s="98">
        <f>'1. DESVIACIONES FINANCIACIÓN'!G21</f>
        <v>54427454.940000005</v>
      </c>
      <c r="F14" s="99"/>
      <c r="G14" s="97"/>
      <c r="H14" s="2"/>
      <c r="I14" s="13"/>
      <c r="J14" s="13"/>
    </row>
    <row r="15" spans="1:10" ht="24" customHeight="1" x14ac:dyDescent="0.2">
      <c r="A15" s="2"/>
      <c r="B15" s="8" t="s">
        <v>17</v>
      </c>
      <c r="C15" s="2"/>
      <c r="D15" s="7"/>
      <c r="E15" s="98">
        <f>'1. DESVIACIONES FINANCIACIÓN'!F21</f>
        <v>52414914.530000001</v>
      </c>
      <c r="F15" s="99"/>
      <c r="G15" s="97"/>
      <c r="H15" s="2"/>
    </row>
    <row r="16" spans="1:10" ht="24" customHeight="1" x14ac:dyDescent="0.2">
      <c r="A16" s="2"/>
      <c r="B16" s="100" t="s">
        <v>18</v>
      </c>
      <c r="C16" s="101"/>
      <c r="D16" s="102"/>
      <c r="E16" s="103">
        <f>E13+E14-E15</f>
        <v>2012540.4100000039</v>
      </c>
      <c r="F16" s="104"/>
      <c r="G16" s="97"/>
      <c r="H16" s="2"/>
    </row>
    <row r="17" spans="1:8" ht="32.25" customHeight="1" x14ac:dyDescent="0.2">
      <c r="A17" s="2"/>
      <c r="B17" s="85" t="s">
        <v>19</v>
      </c>
      <c r="C17" s="86"/>
      <c r="D17" s="86"/>
      <c r="E17" s="86"/>
      <c r="F17" s="87"/>
      <c r="G17" s="70">
        <f>G11+E16</f>
        <v>-1984689.9400000689</v>
      </c>
      <c r="H17" s="2"/>
    </row>
  </sheetData>
  <mergeCells count="11">
    <mergeCell ref="B17:F17"/>
    <mergeCell ref="A1:H1"/>
    <mergeCell ref="A2:H2"/>
    <mergeCell ref="E3:F3"/>
    <mergeCell ref="B12:D12"/>
    <mergeCell ref="G12:G16"/>
    <mergeCell ref="E13:F13"/>
    <mergeCell ref="E14:F14"/>
    <mergeCell ref="E15:F15"/>
    <mergeCell ref="B16:D16"/>
    <mergeCell ref="E16:F16"/>
  </mergeCells>
  <conditionalFormatting sqref="B4:H18">
    <cfRule type="cellIs" dxfId="1" priority="1" operator="lessThan">
      <formula>0</formula>
    </cfRule>
  </conditionalFormatting>
  <pageMargins left="0.7" right="0.7" top="0.75" bottom="0.75" header="0.3" footer="0.3"/>
  <pageSetup paperSize="9" orientation="landscape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"/>
  <sheetViews>
    <sheetView showGridLines="0" topLeftCell="A2" zoomScaleNormal="100" workbookViewId="0">
      <selection activeCell="K3" sqref="K3"/>
    </sheetView>
  </sheetViews>
  <sheetFormatPr baseColWidth="10" defaultColWidth="9.33203125" defaultRowHeight="12.75" x14ac:dyDescent="0.2"/>
  <cols>
    <col min="1" max="1" width="4.6640625" customWidth="1"/>
    <col min="2" max="2" width="75.83203125" customWidth="1"/>
    <col min="3" max="3" width="24.5" customWidth="1"/>
    <col min="4" max="4" width="22" customWidth="1"/>
    <col min="5" max="5" width="1.1640625" customWidth="1"/>
    <col min="6" max="6" width="22" customWidth="1"/>
    <col min="7" max="7" width="26.6640625" customWidth="1"/>
    <col min="8" max="8" width="12.6640625" customWidth="1"/>
    <col min="9" max="10" width="12.6640625" bestFit="1" customWidth="1"/>
  </cols>
  <sheetData>
    <row r="1" spans="1:10" ht="45" customHeight="1" x14ac:dyDescent="0.2">
      <c r="A1" s="88" t="s">
        <v>0</v>
      </c>
      <c r="B1" s="88"/>
      <c r="C1" s="88"/>
      <c r="D1" s="88"/>
      <c r="E1" s="88"/>
      <c r="F1" s="88"/>
      <c r="G1" s="88"/>
      <c r="H1" s="88"/>
    </row>
    <row r="2" spans="1:10" ht="87.6" customHeight="1" x14ac:dyDescent="0.2">
      <c r="A2" s="105" t="s">
        <v>48</v>
      </c>
      <c r="B2" s="90"/>
      <c r="C2" s="90"/>
      <c r="D2" s="90"/>
      <c r="E2" s="90"/>
      <c r="F2" s="90"/>
      <c r="G2" s="90"/>
      <c r="H2" s="90"/>
    </row>
    <row r="3" spans="1:10" ht="56.1" customHeight="1" x14ac:dyDescent="0.2">
      <c r="A3" s="1"/>
      <c r="B3" s="68" t="s">
        <v>2</v>
      </c>
      <c r="C3" s="69" t="s">
        <v>4</v>
      </c>
      <c r="D3" s="69" t="s">
        <v>5</v>
      </c>
      <c r="E3" s="91" t="s">
        <v>3</v>
      </c>
      <c r="F3" s="92"/>
      <c r="G3" s="69" t="s">
        <v>6</v>
      </c>
      <c r="H3" s="1"/>
    </row>
    <row r="4" spans="1:10" ht="21.95" customHeight="1" x14ac:dyDescent="0.2">
      <c r="A4" s="2"/>
      <c r="B4" s="6" t="s">
        <v>13</v>
      </c>
      <c r="C4" s="10">
        <v>346752165.82999998</v>
      </c>
      <c r="D4" s="10">
        <v>305605437.5</v>
      </c>
      <c r="E4" s="14"/>
      <c r="F4" s="15"/>
      <c r="G4" s="10">
        <v>41146728.329999998</v>
      </c>
      <c r="H4" s="2"/>
    </row>
    <row r="5" spans="1:10" ht="24" customHeight="1" x14ac:dyDescent="0.2">
      <c r="A5" s="2"/>
      <c r="B5" s="6" t="s">
        <v>14</v>
      </c>
      <c r="C5" s="10">
        <v>52969343.310000002</v>
      </c>
      <c r="D5" s="10">
        <v>99199493.310000002</v>
      </c>
      <c r="E5" s="16"/>
      <c r="F5" s="17"/>
      <c r="G5" s="10">
        <v>-46230150</v>
      </c>
      <c r="H5" s="2"/>
    </row>
    <row r="6" spans="1:10" ht="23.1" customHeight="1" x14ac:dyDescent="0.2">
      <c r="A6" s="2"/>
      <c r="B6" s="3" t="s">
        <v>8</v>
      </c>
      <c r="C6" s="11">
        <v>0</v>
      </c>
      <c r="D6" s="11">
        <v>0</v>
      </c>
      <c r="E6" s="16"/>
      <c r="F6" s="17"/>
      <c r="G6" s="11">
        <v>0</v>
      </c>
      <c r="H6" s="2"/>
    </row>
    <row r="7" spans="1:10" ht="29.1" customHeight="1" x14ac:dyDescent="0.2">
      <c r="A7" s="2"/>
      <c r="B7" s="4" t="s">
        <v>9</v>
      </c>
      <c r="C7" s="12">
        <v>399721509.13999999</v>
      </c>
      <c r="D7" s="12">
        <v>404804930.81</v>
      </c>
      <c r="E7" s="16"/>
      <c r="F7" s="17"/>
      <c r="G7" s="12">
        <v>-5083421.67</v>
      </c>
      <c r="H7" s="2"/>
    </row>
    <row r="8" spans="1:10" ht="24" customHeight="1" x14ac:dyDescent="0.2">
      <c r="A8" s="2"/>
      <c r="B8" s="3" t="s">
        <v>10</v>
      </c>
      <c r="C8" s="10">
        <v>32850</v>
      </c>
      <c r="D8" s="10">
        <v>13500</v>
      </c>
      <c r="E8" s="16"/>
      <c r="F8" s="17"/>
      <c r="G8" s="10">
        <v>19350</v>
      </c>
      <c r="H8" s="2"/>
    </row>
    <row r="9" spans="1:10" ht="24" customHeight="1" x14ac:dyDescent="0.2">
      <c r="A9" s="2"/>
      <c r="B9" s="3" t="s">
        <v>11</v>
      </c>
      <c r="C9" s="10">
        <v>4030681.73</v>
      </c>
      <c r="D9" s="10">
        <v>958594.14</v>
      </c>
      <c r="E9" s="16"/>
      <c r="F9" s="17"/>
      <c r="G9" s="10">
        <v>3072087.59</v>
      </c>
      <c r="H9" s="2"/>
    </row>
    <row r="10" spans="1:10" ht="36" customHeight="1" x14ac:dyDescent="0.2">
      <c r="A10" s="1"/>
      <c r="B10" s="5" t="s">
        <v>12</v>
      </c>
      <c r="C10" s="12">
        <v>4063531.73</v>
      </c>
      <c r="D10" s="12">
        <v>972094.14</v>
      </c>
      <c r="E10" s="16"/>
      <c r="F10" s="17"/>
      <c r="G10" s="12">
        <v>3091437.59</v>
      </c>
      <c r="H10" s="1"/>
    </row>
    <row r="11" spans="1:10" ht="36" customHeight="1" x14ac:dyDescent="0.2">
      <c r="A11" s="1"/>
      <c r="B11" s="5" t="s">
        <v>15</v>
      </c>
      <c r="C11" s="12">
        <v>403785040.87</v>
      </c>
      <c r="D11" s="12">
        <v>405777024.94999999</v>
      </c>
      <c r="E11" s="16"/>
      <c r="F11" s="17"/>
      <c r="G11" s="67">
        <v>-1991984.08</v>
      </c>
      <c r="H11" s="1"/>
    </row>
    <row r="12" spans="1:10" ht="24" customHeight="1" x14ac:dyDescent="0.2">
      <c r="A12" s="2"/>
      <c r="B12" s="93" t="s">
        <v>1</v>
      </c>
      <c r="C12" s="94"/>
      <c r="D12" s="95"/>
      <c r="E12" s="18"/>
      <c r="F12" s="19"/>
      <c r="G12" s="96"/>
      <c r="H12" s="2"/>
    </row>
    <row r="13" spans="1:10" ht="24" customHeight="1" x14ac:dyDescent="0.2">
      <c r="A13" s="2"/>
      <c r="B13" s="8" t="s">
        <v>16</v>
      </c>
      <c r="C13" s="2"/>
      <c r="D13" s="7"/>
      <c r="E13" s="98">
        <v>958594.14</v>
      </c>
      <c r="F13" s="99"/>
      <c r="G13" s="97"/>
      <c r="H13" s="2"/>
    </row>
    <row r="14" spans="1:10" ht="24" customHeight="1" x14ac:dyDescent="0.2">
      <c r="A14" s="2"/>
      <c r="B14" s="9" t="s">
        <v>7</v>
      </c>
      <c r="C14" s="2"/>
      <c r="D14" s="7"/>
      <c r="E14" s="98">
        <f>'1. DESVIACIONES FINANCIACIÓN'!G21</f>
        <v>54427454.940000005</v>
      </c>
      <c r="F14" s="99"/>
      <c r="G14" s="97"/>
      <c r="H14" s="2"/>
      <c r="I14" s="13"/>
      <c r="J14" s="13"/>
    </row>
    <row r="15" spans="1:10" ht="24" customHeight="1" x14ac:dyDescent="0.2">
      <c r="A15" s="2"/>
      <c r="B15" s="8" t="s">
        <v>17</v>
      </c>
      <c r="C15" s="2"/>
      <c r="D15" s="7"/>
      <c r="E15" s="98">
        <f>'1. DESVIACIONES FINANCIACIÓN'!F21</f>
        <v>52414914.530000001</v>
      </c>
      <c r="F15" s="99"/>
      <c r="G15" s="97"/>
      <c r="H15" s="2"/>
    </row>
    <row r="16" spans="1:10" ht="24" customHeight="1" x14ac:dyDescent="0.2">
      <c r="A16" s="2"/>
      <c r="B16" s="100" t="s">
        <v>18</v>
      </c>
      <c r="C16" s="101"/>
      <c r="D16" s="102"/>
      <c r="E16" s="103">
        <f>E13+E14-E15</f>
        <v>2971134.5500000045</v>
      </c>
      <c r="F16" s="104"/>
      <c r="G16" s="97"/>
      <c r="H16" s="2"/>
    </row>
    <row r="17" spans="1:8" ht="32.25" customHeight="1" x14ac:dyDescent="0.2">
      <c r="A17" s="2"/>
      <c r="B17" s="85" t="s">
        <v>19</v>
      </c>
      <c r="C17" s="86"/>
      <c r="D17" s="86"/>
      <c r="E17" s="86"/>
      <c r="F17" s="87"/>
      <c r="G17" s="70">
        <f>G11+E16</f>
        <v>979150.4700000044</v>
      </c>
      <c r="H17" s="2"/>
    </row>
  </sheetData>
  <mergeCells count="11">
    <mergeCell ref="B17:F17"/>
    <mergeCell ref="A1:H1"/>
    <mergeCell ref="A2:H2"/>
    <mergeCell ref="E3:F3"/>
    <mergeCell ref="B12:D12"/>
    <mergeCell ref="G12:G16"/>
    <mergeCell ref="E13:F13"/>
    <mergeCell ref="E14:F14"/>
    <mergeCell ref="E15:F15"/>
    <mergeCell ref="B16:D16"/>
    <mergeCell ref="E16:F16"/>
  </mergeCells>
  <conditionalFormatting sqref="B4:H18">
    <cfRule type="cellIs" dxfId="0" priority="1" operator="lessThan">
      <formula>0</formula>
    </cfRule>
  </conditionalFormatting>
  <pageMargins left="0.7" right="0.7" top="0.75" bottom="0.75" header="0.3" footer="0.3"/>
  <pageSetup paperSize="9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56F39-8BB1-4E7F-BC7F-7016D1646B9E}">
  <dimension ref="A1:I24"/>
  <sheetViews>
    <sheetView showWhiteSpace="0" topLeftCell="A7" zoomScaleNormal="100" zoomScaleSheetLayoutView="100" workbookViewId="0">
      <selection activeCell="A6" sqref="A6:I6"/>
    </sheetView>
  </sheetViews>
  <sheetFormatPr baseColWidth="10" defaultRowHeight="15" x14ac:dyDescent="0.2"/>
  <cols>
    <col min="1" max="1" width="22.33203125" style="22" customWidth="1"/>
    <col min="2" max="2" width="28.5" style="22" customWidth="1"/>
    <col min="3" max="3" width="37.33203125" style="22" customWidth="1"/>
    <col min="4" max="4" width="43.5" style="22" customWidth="1"/>
    <col min="5" max="5" width="14.1640625" style="22" customWidth="1"/>
    <col min="6" max="7" width="18.33203125" style="21" bestFit="1" customWidth="1"/>
    <col min="8" max="8" width="18.1640625" style="21" bestFit="1" customWidth="1"/>
    <col min="9" max="9" width="16.83203125" style="21" customWidth="1"/>
    <col min="10" max="16384" width="12" style="20"/>
  </cols>
  <sheetData>
    <row r="1" spans="1:9" s="64" customFormat="1" ht="38.25" customHeight="1" x14ac:dyDescent="0.2">
      <c r="F1" s="66"/>
      <c r="G1" s="66"/>
      <c r="H1" s="66"/>
      <c r="I1" s="66"/>
    </row>
    <row r="2" spans="1:9" s="64" customFormat="1" ht="27.75" customHeight="1" x14ac:dyDescent="0.2">
      <c r="A2" s="106"/>
      <c r="B2" s="106"/>
      <c r="C2" s="106"/>
      <c r="D2" s="106"/>
      <c r="E2" s="106"/>
      <c r="F2" s="106"/>
      <c r="G2" s="106"/>
      <c r="H2" s="106"/>
      <c r="I2" s="106"/>
    </row>
    <row r="3" spans="1:9" s="64" customFormat="1" ht="27.75" customHeight="1" x14ac:dyDescent="0.2">
      <c r="A3" s="65"/>
      <c r="B3" s="65"/>
      <c r="C3" s="65"/>
      <c r="D3" s="65"/>
      <c r="E3" s="65"/>
      <c r="F3" s="62"/>
      <c r="G3" s="62"/>
      <c r="H3" s="62"/>
      <c r="I3" s="62"/>
    </row>
    <row r="4" spans="1:9" s="59" customFormat="1" ht="41.25" customHeight="1" x14ac:dyDescent="0.2">
      <c r="A4" s="63"/>
      <c r="B4" s="63"/>
      <c r="C4" s="63"/>
      <c r="D4" s="63"/>
      <c r="E4" s="63"/>
      <c r="F4" s="62"/>
      <c r="G4" s="62"/>
      <c r="H4" s="62"/>
      <c r="I4" s="62"/>
    </row>
    <row r="5" spans="1:9" s="59" customFormat="1" ht="9.75" customHeight="1" x14ac:dyDescent="0.2">
      <c r="A5" s="63"/>
      <c r="B5" s="63"/>
      <c r="C5" s="63"/>
      <c r="D5" s="63"/>
      <c r="E5" s="63"/>
      <c r="F5" s="62"/>
      <c r="G5" s="62"/>
      <c r="H5" s="62"/>
      <c r="I5" s="62"/>
    </row>
    <row r="6" spans="1:9" s="29" customFormat="1" ht="24.75" customHeight="1" x14ac:dyDescent="0.2">
      <c r="A6" s="111" t="s">
        <v>49</v>
      </c>
      <c r="B6" s="111"/>
      <c r="C6" s="111"/>
      <c r="D6" s="111"/>
      <c r="E6" s="111"/>
      <c r="F6" s="111"/>
      <c r="G6" s="111"/>
      <c r="H6" s="111"/>
      <c r="I6" s="111"/>
    </row>
    <row r="7" spans="1:9" s="29" customFormat="1" ht="15.75" customHeight="1" thickBot="1" x14ac:dyDescent="0.25">
      <c r="A7" s="61"/>
      <c r="B7" s="61"/>
      <c r="C7" s="61"/>
      <c r="D7" s="61"/>
      <c r="E7" s="61"/>
      <c r="F7" s="21"/>
      <c r="G7" s="21"/>
      <c r="H7" s="21"/>
      <c r="I7" s="21"/>
    </row>
    <row r="8" spans="1:9" s="59" customFormat="1" ht="33" customHeight="1" x14ac:dyDescent="0.2">
      <c r="A8" s="112" t="s">
        <v>45</v>
      </c>
      <c r="B8" s="114" t="s">
        <v>44</v>
      </c>
      <c r="C8" s="107" t="s">
        <v>43</v>
      </c>
      <c r="D8" s="108"/>
      <c r="E8" s="109" t="s">
        <v>42</v>
      </c>
      <c r="F8" s="116" t="s">
        <v>41</v>
      </c>
      <c r="G8" s="116"/>
      <c r="H8" s="116" t="s">
        <v>40</v>
      </c>
      <c r="I8" s="117"/>
    </row>
    <row r="9" spans="1:9" s="59" customFormat="1" x14ac:dyDescent="0.2">
      <c r="A9" s="113"/>
      <c r="B9" s="115"/>
      <c r="C9" s="60" t="s">
        <v>39</v>
      </c>
      <c r="D9" s="60" t="s">
        <v>38</v>
      </c>
      <c r="E9" s="110"/>
      <c r="F9" s="83" t="s">
        <v>37</v>
      </c>
      <c r="G9" s="83" t="s">
        <v>36</v>
      </c>
      <c r="H9" s="83" t="s">
        <v>37</v>
      </c>
      <c r="I9" s="84" t="s">
        <v>36</v>
      </c>
    </row>
    <row r="10" spans="1:9" s="52" customFormat="1" x14ac:dyDescent="0.2">
      <c r="A10" s="58"/>
      <c r="B10" s="57"/>
      <c r="C10" s="56"/>
      <c r="D10" s="55"/>
      <c r="E10" s="55"/>
      <c r="F10" s="54"/>
      <c r="G10" s="36"/>
      <c r="H10" s="36"/>
      <c r="I10" s="53"/>
    </row>
    <row r="11" spans="1:9" s="39" customFormat="1" ht="38.25" customHeight="1" x14ac:dyDescent="0.2">
      <c r="A11" s="38" t="s">
        <v>35</v>
      </c>
      <c r="B11" s="37" t="s">
        <v>30</v>
      </c>
      <c r="C11" s="49" t="s">
        <v>34</v>
      </c>
      <c r="D11" s="37" t="s">
        <v>28</v>
      </c>
      <c r="E11" s="48">
        <v>1</v>
      </c>
      <c r="F11" s="47">
        <v>0</v>
      </c>
      <c r="G11" s="47">
        <v>2743991.49</v>
      </c>
      <c r="H11" s="51">
        <v>1601144.040000001</v>
      </c>
      <c r="I11" s="50">
        <v>0</v>
      </c>
    </row>
    <row r="12" spans="1:9" s="39" customFormat="1" ht="27.75" customHeight="1" x14ac:dyDescent="0.2">
      <c r="A12" s="38" t="s">
        <v>33</v>
      </c>
      <c r="B12" s="37" t="s">
        <v>30</v>
      </c>
      <c r="C12" s="49" t="s">
        <v>32</v>
      </c>
      <c r="D12" s="37" t="s">
        <v>28</v>
      </c>
      <c r="E12" s="48">
        <v>1</v>
      </c>
      <c r="F12" s="47">
        <v>33500</v>
      </c>
      <c r="G12" s="47">
        <v>33500</v>
      </c>
      <c r="H12" s="47">
        <v>33500</v>
      </c>
      <c r="I12" s="47">
        <v>33500</v>
      </c>
    </row>
    <row r="13" spans="1:9" s="39" customFormat="1" ht="34.5" customHeight="1" x14ac:dyDescent="0.2">
      <c r="A13" s="38" t="s">
        <v>31</v>
      </c>
      <c r="B13" s="37" t="s">
        <v>30</v>
      </c>
      <c r="C13" s="49" t="s">
        <v>29</v>
      </c>
      <c r="D13" s="37" t="s">
        <v>28</v>
      </c>
      <c r="E13" s="48">
        <v>1</v>
      </c>
      <c r="F13" s="47"/>
      <c r="G13" s="47">
        <v>17699.22000000003</v>
      </c>
      <c r="H13" s="47"/>
      <c r="I13" s="46">
        <v>0</v>
      </c>
    </row>
    <row r="14" spans="1:9" s="39" customFormat="1" ht="30" x14ac:dyDescent="0.2">
      <c r="A14" s="38" t="s">
        <v>25</v>
      </c>
      <c r="B14" s="37" t="s">
        <v>27</v>
      </c>
      <c r="C14" s="49" t="s">
        <v>26</v>
      </c>
      <c r="D14" s="37" t="s">
        <v>25</v>
      </c>
      <c r="E14" s="48">
        <v>1</v>
      </c>
      <c r="F14" s="47">
        <v>0</v>
      </c>
      <c r="G14" s="47">
        <v>1766.78</v>
      </c>
      <c r="H14" s="47">
        <v>6043.47</v>
      </c>
      <c r="I14" s="46">
        <v>0</v>
      </c>
    </row>
    <row r="15" spans="1:9" s="39" customFormat="1" ht="33" customHeight="1" x14ac:dyDescent="0.2">
      <c r="A15" s="34" t="s">
        <v>24</v>
      </c>
      <c r="B15" s="33"/>
      <c r="C15" s="45"/>
      <c r="D15" s="33" t="s">
        <v>24</v>
      </c>
      <c r="E15" s="45"/>
      <c r="F15" s="44">
        <f>SUM(F10:F14)</f>
        <v>33500</v>
      </c>
      <c r="G15" s="44">
        <f>SUM(G10:G14)</f>
        <v>2796957.49</v>
      </c>
      <c r="H15" s="44">
        <f>SUM(H10:H14)</f>
        <v>1640687.5100000009</v>
      </c>
      <c r="I15" s="44">
        <f>SUM(I10:I14)</f>
        <v>33500</v>
      </c>
    </row>
    <row r="16" spans="1:9" s="39" customFormat="1" ht="15.75" customHeight="1" x14ac:dyDescent="0.2">
      <c r="A16" s="43"/>
      <c r="B16" s="42"/>
      <c r="C16" s="42"/>
      <c r="D16" s="42"/>
      <c r="E16" s="42"/>
      <c r="F16" s="41"/>
      <c r="G16" s="41"/>
      <c r="H16" s="41"/>
      <c r="I16" s="40"/>
    </row>
    <row r="17" spans="1:9" s="35" customFormat="1" ht="18" customHeight="1" x14ac:dyDescent="0.2">
      <c r="A17" s="38" t="s">
        <v>22</v>
      </c>
      <c r="B17" s="37" t="s">
        <v>23</v>
      </c>
      <c r="C17" s="37" t="s">
        <v>22</v>
      </c>
      <c r="D17" s="37" t="s">
        <v>22</v>
      </c>
      <c r="E17" s="37"/>
      <c r="F17" s="72">
        <v>52381414.530000001</v>
      </c>
      <c r="G17" s="73">
        <v>51630497.450000003</v>
      </c>
      <c r="H17" s="72">
        <v>167568209.96000001</v>
      </c>
      <c r="I17" s="74">
        <v>33118174.640000001</v>
      </c>
    </row>
    <row r="18" spans="1:9" s="32" customFormat="1" ht="32.25" customHeight="1" x14ac:dyDescent="0.2">
      <c r="A18" s="34" t="s">
        <v>21</v>
      </c>
      <c r="B18" s="33"/>
      <c r="C18" s="33"/>
      <c r="D18" s="33" t="s">
        <v>21</v>
      </c>
      <c r="E18" s="33"/>
      <c r="F18" s="75">
        <f>SUM(F17:F17)</f>
        <v>52381414.530000001</v>
      </c>
      <c r="G18" s="75">
        <f>SUM(G17:G17)</f>
        <v>51630497.450000003</v>
      </c>
      <c r="H18" s="76">
        <f>SUM(H17:H17)</f>
        <v>167568209.96000001</v>
      </c>
      <c r="I18" s="76">
        <f>SUM(I17:I17)</f>
        <v>33118174.640000001</v>
      </c>
    </row>
    <row r="19" spans="1:9" s="29" customFormat="1" x14ac:dyDescent="0.2">
      <c r="A19" s="31"/>
      <c r="B19" s="30"/>
      <c r="C19" s="30"/>
      <c r="D19" s="30"/>
      <c r="E19" s="30"/>
      <c r="F19" s="77"/>
      <c r="G19" s="77"/>
      <c r="H19" s="77"/>
      <c r="I19" s="78"/>
    </row>
    <row r="20" spans="1:9" x14ac:dyDescent="0.2">
      <c r="A20" s="28"/>
      <c r="B20" s="27"/>
      <c r="C20" s="27"/>
      <c r="D20" s="27"/>
      <c r="E20" s="27"/>
      <c r="F20" s="79"/>
      <c r="G20" s="79"/>
      <c r="H20" s="79"/>
      <c r="I20" s="80"/>
    </row>
    <row r="21" spans="1:9" s="24" customFormat="1" ht="35.25" customHeight="1" thickBot="1" x14ac:dyDescent="0.25">
      <c r="A21" s="26" t="s">
        <v>20</v>
      </c>
      <c r="B21" s="25"/>
      <c r="C21" s="25"/>
      <c r="D21" s="25"/>
      <c r="E21" s="25"/>
      <c r="F21" s="81">
        <f>F18+F15</f>
        <v>52414914.530000001</v>
      </c>
      <c r="G21" s="81">
        <f>G18+G15</f>
        <v>54427454.940000005</v>
      </c>
      <c r="H21" s="81">
        <f>H15+H18</f>
        <v>169208897.47</v>
      </c>
      <c r="I21" s="82">
        <f>I15+I18</f>
        <v>33151674.640000001</v>
      </c>
    </row>
    <row r="23" spans="1:9" x14ac:dyDescent="0.2">
      <c r="A23" s="23"/>
    </row>
    <row r="24" spans="1:9" x14ac:dyDescent="0.2">
      <c r="A24" s="23"/>
    </row>
  </sheetData>
  <mergeCells count="8">
    <mergeCell ref="A2:I2"/>
    <mergeCell ref="C8:D8"/>
    <mergeCell ref="E8:E9"/>
    <mergeCell ref="A6:I6"/>
    <mergeCell ref="A8:A9"/>
    <mergeCell ref="B8:B9"/>
    <mergeCell ref="F8:G8"/>
    <mergeCell ref="H8:I8"/>
  </mergeCells>
  <printOptions horizontalCentered="1"/>
  <pageMargins left="0.59055118110236227" right="0.59055118110236227" top="0" bottom="0.27559055118110237" header="0" footer="0"/>
  <pageSetup paperSize="9" scale="7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CUADRO_RESULTADO NO AFECTA</vt:lpstr>
      <vt:lpstr>CUADRO_RESULTADO AFECTADO</vt:lpstr>
      <vt:lpstr>CUADRO_RESULTADO</vt:lpstr>
      <vt:lpstr>1. DESVIACIONES FINANCIACIÓN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Cómo mantener totales corridos en una lista</dc:title>
  <dc:creator>María Esther Alonso Casado</dc:creator>
  <cp:lastModifiedBy>María Esther Alonso Casado</cp:lastModifiedBy>
  <dcterms:created xsi:type="dcterms:W3CDTF">2026-05-18T18:59:25Z</dcterms:created>
  <dcterms:modified xsi:type="dcterms:W3CDTF">2026-06-25T12:51:05Z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2026-05-18T00:00:00Z</vt:filetime>
  </property>
  <property fmtid="{D5CDD505-2E9C-101B-9397-08002B2CF9AE}" pid="3" name="Creator">
    <vt:lpwstr>Crystal Reports</vt:lpwstr>
  </property>
  <property fmtid="{D5CDD505-2E9C-101B-9397-08002B2CF9AE}" pid="4" name="LastSaved">
    <vt:filetime>2026-05-18T00:00:00Z</vt:filetime>
  </property>
  <property fmtid="{D5CDD505-2E9C-101B-9397-08002B2CF9AE}" pid="5" name="Producer">
    <vt:lpwstr>Powered By Crystal</vt:lpwstr>
  </property>
</Properties>
</file>