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615" tabRatio="366" activeTab="0"/>
  </bookViews>
  <sheets>
    <sheet name="CUADRO 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<sst xmlns="http://schemas.openxmlformats.org/spreadsheetml/2006/main" count="25" uniqueCount="25">
  <si>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Previsiones Iniciales</t>
  </si>
  <si>
    <t>Modif. Previs. Aumento</t>
  </si>
  <si>
    <t>Previsiones Definitivas</t>
  </si>
  <si>
    <t>Derechos Recon. Netos</t>
  </si>
  <si>
    <t>(1)</t>
  </si>
  <si>
    <t>(2)</t>
  </si>
  <si>
    <t>(3)</t>
  </si>
  <si>
    <t>(4)</t>
  </si>
  <si>
    <t>%(5)</t>
  </si>
  <si>
    <t>Grado de Ejecución</t>
  </si>
  <si>
    <t>VII. Transferencias de Capital</t>
  </si>
  <si>
    <t>TOTAL</t>
  </si>
  <si>
    <t>Capítulos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</si>
  <si>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</si>
  <si>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</si>
  <si>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</si>
  <si>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</si>
  <si>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</si>
  <si>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VI. Enajenación Inversiones Reales</t>
  </si>
  <si>
    <t>OPERACIONES CORRIENTES</t>
  </si>
  <si>
    <t>OPERACIONES DE CAPITAL</t>
  </si>
  <si>
    <t>OPERACIONES NO FINANCIERAS</t>
  </si>
  <si>
    <t>OPERACIONES FINANCIERAS</t>
  </si>
  <si>
    <t>Cuadro 1. Liquidación del Presupuesto de Ingresos de la UPM por capítulos. Año 2013</t>
  </si>
  <si>
    <t>Gráfico 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</si>
</sst>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10" fontId="3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10" borderId="11" xfId="0" applyNumberFormat="1" applyFont="1" applyFill="1" applyBorder="1" applyAlignment="1">
      <alignment horizontal="center" vertical="center" wrapText="1"/>
    </xf>
    <xf numFmtId="49" fontId="6" fillId="1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4" fontId="7" fillId="33" borderId="12" xfId="0" applyNumberFormat="1" applyFont="1" applyFill="1" applyBorder="1" applyAlignment="1">
      <alignment horizontal="right" vertical="center"/>
    </xf>
    <xf numFmtId="4" fontId="5" fillId="34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horizontal="right" vertical="center"/>
    </xf>
    <xf numFmtId="4" fontId="4" fillId="34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33" borderId="12" xfId="0" applyNumberFormat="1" applyFont="1" applyFill="1" applyBorder="1" applyAlignment="1">
      <alignment horizontal="right" vertical="center"/>
    </xf>
    <xf numFmtId="0" fontId="6" fillId="10" borderId="12" xfId="0" applyFont="1" applyFill="1" applyBorder="1" applyAlignment="1">
      <alignment vertical="center"/>
    </xf>
    <xf numFmtId="4" fontId="6" fillId="10" borderId="12" xfId="0" applyNumberFormat="1" applyFont="1" applyFill="1" applyBorder="1" applyAlignment="1">
      <alignment horizontal="right" vertical="center"/>
    </xf>
    <xf numFmtId="4" fontId="4" fillId="10" borderId="12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0275"/>
          <c:w val="0.9155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v>Previsiones Iniciales</c:v>
          </c:tx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('CUADRO 1'!$A$8,'CUADRO 1'!$A$11,'CUADRO 1'!$A$15)</c:f>
              <c:strCache/>
            </c:strRef>
          </c:cat>
          <c:val>
            <c:numRef>
              <c:f>('CUADRO 1'!$B$8,'CUADRO 1'!$B$11,'CUADRO 1'!$B$15)</c:f>
              <c:numCache/>
            </c:numRef>
          </c:val>
        </c:ser>
        <c:ser>
          <c:idx val="1"/>
          <c:order val="1"/>
          <c:tx>
            <c:v>Previsiones Definitivas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('CUADRO 1'!$A$8,'CUADRO 1'!$A$11,'CUADRO 1'!$A$15)</c:f>
              <c:strCache/>
            </c:strRef>
          </c:cat>
          <c:val>
            <c:numRef>
              <c:f>('CUADRO 1'!$D$8,'CUADRO 1'!$D$11,'CUADRO 1'!$D$15)</c:f>
              <c:numCache/>
            </c:numRef>
          </c:val>
        </c:ser>
        <c:ser>
          <c:idx val="2"/>
          <c:order val="2"/>
          <c:tx>
            <c:v>Derechos Reconocidos Netos</c:v>
          </c:tx>
          <c:spPr>
            <a:gradFill rotWithShape="1">
              <a:gsLst>
                <a:gs pos="0">
                  <a:srgbClr val="93A37A"/>
                </a:gs>
                <a:gs pos="80000">
                  <a:srgbClr val="C1D5A1"/>
                </a:gs>
                <a:gs pos="100000">
                  <a:srgbClr val="C2D7A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('CUADRO 1'!$A$8,'CUADRO 1'!$A$11,'CUADRO 1'!$A$15)</c:f>
              <c:strCache/>
            </c:strRef>
          </c:cat>
          <c:val>
            <c:numRef>
              <c:f>('CUADRO 1'!$E$8,'CUADRO 1'!$E$11,'CUADRO 1'!$E$15)</c:f>
              <c:numCache/>
            </c:numRef>
          </c:val>
        </c:ser>
        <c:axId val="13477211"/>
        <c:axId val="54186036"/>
      </c:barChart>
      <c:catAx>
        <c:axId val="1347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186036"/>
        <c:crosses val="autoZero"/>
        <c:auto val="1"/>
        <c:lblOffset val="100"/>
        <c:tickLblSkip val="1"/>
        <c:noMultiLvlLbl val="0"/>
      </c:catAx>
      <c:valAx>
        <c:axId val="54186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77211"/>
        <c:crossesAt val="1"/>
        <c:crossBetween val="between"/>
        <c:dispUnits/>
        <c:majorUnit val="500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825"/>
          <c:y val="0.9185"/>
          <c:w val="0.8417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0.47125</cdr:x>
      <cdr:y>0.796</cdr:y>
    </cdr:from>
    <cdr:to>
      <cdr:x>0.60525</cdr:x>
      <cdr:y>0.84725</cdr:y>
    </cdr:to>
    <cdr:sp>
      <cdr:nvSpPr>
        <cdr:cNvPr id="1" name="3 CuadroTexto"/>
        <cdr:cNvSpPr txBox="1">
          <a:spLocks noChangeArrowheads="1"/>
        </cdr:cNvSpPr>
      </cdr:nvSpPr>
      <cdr:spPr>
        <a:xfrm>
          <a:off x="2790825" y="2943225"/>
          <a:ext cx="790575" cy="1905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98,02 %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20</xdr:row>
      <xdr:rowOff>47625</xdr:rowOff>
    </xdr:from>
    <xdr:to>
      <xdr:col>5</xdr:col>
      <xdr:colOff>466725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657225" y="6200775"/>
        <a:ext cx="59245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1762125</xdr:colOff>
      <xdr:row>38</xdr:row>
      <xdr:rowOff>76200</xdr:rowOff>
    </xdr:from>
    <xdr:to>
      <xdr:col>1</xdr:col>
      <xdr:colOff>504825</xdr:colOff>
      <xdr:row>39</xdr:row>
      <xdr:rowOff>95250</xdr:rowOff>
    </xdr:to>
    <xdr:sp>
      <xdr:nvSpPr>
        <xdr:cNvPr id="2" name="9 CuadroTexto"/>
        <xdr:cNvSpPr txBox="1">
          <a:spLocks noChangeArrowheads="1"/>
        </xdr:cNvSpPr>
      </xdr:nvSpPr>
      <xdr:spPr>
        <a:xfrm>
          <a:off x="1762125" y="9144000"/>
          <a:ext cx="742950" cy="180975"/>
        </a:xfrm>
        <a:prstGeom prst="rect">
          <a:avLst/>
        </a:prstGeom>
        <a:gradFill rotWithShape="1">
          <a:gsLst>
            <a:gs pos="0">
              <a:srgbClr val="92D050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99,49 %</a:t>
          </a:r>
        </a:p>
      </xdr:txBody>
    </xdr:sp>
    <xdr:clientData/>
  </xdr:twoCellAnchor>
  <xdr:twoCellAnchor>
    <xdr:from>
      <xdr:col>3</xdr:col>
      <xdr:colOff>685800</xdr:colOff>
      <xdr:row>38</xdr:row>
      <xdr:rowOff>152400</xdr:rowOff>
    </xdr:from>
    <xdr:to>
      <xdr:col>4</xdr:col>
      <xdr:colOff>390525</xdr:colOff>
      <xdr:row>40</xdr:row>
      <xdr:rowOff>9525</xdr:rowOff>
    </xdr:to>
    <xdr:sp>
      <xdr:nvSpPr>
        <xdr:cNvPr id="3" name="11 CuadroTexto"/>
        <xdr:cNvSpPr txBox="1">
          <a:spLocks noChangeArrowheads="1"/>
        </xdr:cNvSpPr>
      </xdr:nvSpPr>
      <xdr:spPr>
        <a:xfrm>
          <a:off x="4743450" y="9220200"/>
          <a:ext cx="733425" cy="180975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90,84 %</a:t>
          </a:r>
        </a:p>
      </xdr:txBody>
    </xdr:sp>
    <xdr:clientData/>
  </xdr:twoCellAnchor>
  <xdr:oneCellAnchor>
    <xdr:from>
      <xdr:col>1</xdr:col>
      <xdr:colOff>38100</xdr:colOff>
      <xdr:row>33</xdr:row>
      <xdr:rowOff>19050</xdr:rowOff>
    </xdr:from>
    <xdr:ext cx="771525" cy="171450"/>
    <xdr:sp>
      <xdr:nvSpPr>
        <xdr:cNvPr id="4" name="AutoShape 85"/>
        <xdr:cNvSpPr>
          <a:spLocks noChangeAspect="1"/>
        </xdr:cNvSpPr>
      </xdr:nvSpPr>
      <xdr:spPr>
        <a:xfrm>
          <a:off x="2038350" y="827722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tabSelected="1" zoomScalePageLayoutView="0" workbookViewId="0" topLeftCell="A1">
      <selection activeCell="A2" sqref="A2:F2"/>
    </sheetView>
  </sheetViews>
  <sheetFormatPr defaultColWidth="11.421875" defaultRowHeight="12.75"/>
  <cols>
    <col min="1" max="1" width="30.00390625" style="0" customWidth="1"/>
    <col min="2" max="5" width="15.421875" style="0" customWidth="1"/>
    <col min="6" max="6" width="12.140625" style="1" customWidth="1"/>
  </cols>
  <sheetData>
    <row r="1" s="4" customFormat="1" ht="26.25" customHeight="1"/>
    <row r="2" spans="1:6" s="5" customFormat="1" ht="26.25" customHeight="1">
      <c r="A2" s="28" t="s">
        <v>23</v>
      </c>
      <c r="B2" s="29"/>
      <c r="C2" s="29"/>
      <c r="D2" s="29"/>
      <c r="E2" s="29"/>
      <c r="F2" s="29"/>
    </row>
    <row r="3" spans="1:6" s="9" customFormat="1" ht="26.25" customHeight="1">
      <c r="A3" s="7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7" t="s">
        <v>9</v>
      </c>
    </row>
    <row r="4" spans="1:6" s="12" customFormat="1" ht="26.25" customHeight="1">
      <c r="A4" s="10"/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</row>
    <row r="5" spans="1:6" s="16" customFormat="1" ht="26.25" customHeight="1">
      <c r="A5" s="13" t="s">
        <v>13</v>
      </c>
      <c r="B5" s="14">
        <v>95804154.15</v>
      </c>
      <c r="C5" s="14">
        <v>0</v>
      </c>
      <c r="D5" s="14">
        <f>SUM(B5:C5)</f>
        <v>95804154.15</v>
      </c>
      <c r="E5" s="14">
        <v>92151978.96</v>
      </c>
      <c r="F5" s="15">
        <f>E5/D5*100</f>
        <v>96.18787387415182</v>
      </c>
    </row>
    <row r="6" spans="1:6" s="16" customFormat="1" ht="26.25" customHeight="1">
      <c r="A6" s="17" t="s">
        <v>14</v>
      </c>
      <c r="B6" s="14">
        <v>179655308.49</v>
      </c>
      <c r="C6" s="14">
        <v>1298468</v>
      </c>
      <c r="D6" s="14">
        <f>SUM(B6:C6)</f>
        <v>180953776.49</v>
      </c>
      <c r="E6" s="14">
        <v>183398083.92</v>
      </c>
      <c r="F6" s="15">
        <f>E6/D6*100</f>
        <v>101.35079105692778</v>
      </c>
    </row>
    <row r="7" spans="1:6" s="16" customFormat="1" ht="26.25" customHeight="1">
      <c r="A7" s="17" t="s">
        <v>15</v>
      </c>
      <c r="B7" s="14">
        <v>2363034.22</v>
      </c>
      <c r="C7" s="14">
        <v>0</v>
      </c>
      <c r="D7" s="14">
        <f>SUM(B7:C7)</f>
        <v>2363034.22</v>
      </c>
      <c r="E7" s="14">
        <v>2156931.73</v>
      </c>
      <c r="F7" s="15">
        <f>E7/D7*100</f>
        <v>91.2780573274982</v>
      </c>
    </row>
    <row r="8" spans="1:6" s="21" customFormat="1" ht="26.25" customHeight="1">
      <c r="A8" s="18" t="s">
        <v>19</v>
      </c>
      <c r="B8" s="19">
        <f>B5+B6+B7</f>
        <v>277822496.86</v>
      </c>
      <c r="C8" s="19">
        <f>C5+C6+C7</f>
        <v>1298468</v>
      </c>
      <c r="D8" s="19">
        <f>SUM(B8:C8)</f>
        <v>279120964.86</v>
      </c>
      <c r="E8" s="19">
        <f>E5+E6+E7</f>
        <v>277706994.61</v>
      </c>
      <c r="F8" s="20">
        <f>E8/D8*100</f>
        <v>99.4934202628924</v>
      </c>
    </row>
    <row r="9" spans="1:6" s="16" customFormat="1" ht="26.25" customHeight="1">
      <c r="A9" s="17" t="s">
        <v>18</v>
      </c>
      <c r="B9" s="14">
        <v>6500</v>
      </c>
      <c r="C9" s="14">
        <v>0</v>
      </c>
      <c r="D9" s="14">
        <f>B9+C9</f>
        <v>6500</v>
      </c>
      <c r="E9" s="14">
        <v>890</v>
      </c>
      <c r="F9" s="15">
        <f>E9/D9*100</f>
        <v>13.692307692307693</v>
      </c>
    </row>
    <row r="10" spans="1:6" s="16" customFormat="1" ht="26.25" customHeight="1">
      <c r="A10" s="17" t="s">
        <v>10</v>
      </c>
      <c r="B10" s="14">
        <v>44255240.67</v>
      </c>
      <c r="C10" s="22">
        <v>0</v>
      </c>
      <c r="D10" s="14">
        <f>SUM(B10:C10)</f>
        <v>44255240.67</v>
      </c>
      <c r="E10" s="14">
        <v>43383767.13</v>
      </c>
      <c r="F10" s="15">
        <f aca="true" t="shared" si="0" ref="F10:F16">E10/D10*100</f>
        <v>98.03080148970751</v>
      </c>
    </row>
    <row r="11" spans="1:6" s="21" customFormat="1" ht="26.25" customHeight="1">
      <c r="A11" s="18" t="s">
        <v>20</v>
      </c>
      <c r="B11" s="19">
        <f>B9+B10</f>
        <v>44261740.67</v>
      </c>
      <c r="C11" s="19">
        <f>C9+C10</f>
        <v>0</v>
      </c>
      <c r="D11" s="19">
        <f>SUM(B11:C11)</f>
        <v>44261740.67</v>
      </c>
      <c r="E11" s="19">
        <f>E9+E10</f>
        <v>43384657.13</v>
      </c>
      <c r="F11" s="20">
        <f t="shared" si="0"/>
        <v>98.01841607057611</v>
      </c>
    </row>
    <row r="12" spans="1:6" s="21" customFormat="1" ht="26.25" customHeight="1">
      <c r="A12" s="18" t="s">
        <v>21</v>
      </c>
      <c r="B12" s="19">
        <f>B8+B11</f>
        <v>322084237.53000003</v>
      </c>
      <c r="C12" s="19">
        <f>C8+C11</f>
        <v>1298468</v>
      </c>
      <c r="D12" s="19">
        <f>SUM(B12:C12)</f>
        <v>323382705.53000003</v>
      </c>
      <c r="E12" s="19">
        <f>E8+E11</f>
        <v>321091651.74</v>
      </c>
      <c r="F12" s="20">
        <f t="shared" si="0"/>
        <v>99.29153484375574</v>
      </c>
    </row>
    <row r="13" spans="1:6" s="16" customFormat="1" ht="26.25" customHeight="1">
      <c r="A13" s="17" t="s">
        <v>16</v>
      </c>
      <c r="B13" s="14">
        <v>22404199.84</v>
      </c>
      <c r="C13" s="14">
        <v>2744225.97</v>
      </c>
      <c r="D13" s="14">
        <f>SUM(B13:C13)</f>
        <v>25148425.81</v>
      </c>
      <c r="E13" s="14">
        <v>103065.95</v>
      </c>
      <c r="F13" s="15">
        <f t="shared" si="0"/>
        <v>0.40983062231679307</v>
      </c>
    </row>
    <row r="14" spans="1:6" s="16" customFormat="1" ht="26.25" customHeight="1">
      <c r="A14" s="17" t="s">
        <v>17</v>
      </c>
      <c r="B14" s="14">
        <v>0</v>
      </c>
      <c r="C14" s="14">
        <v>0</v>
      </c>
      <c r="D14" s="14">
        <f>SUM(B14:C14)</f>
        <v>0</v>
      </c>
      <c r="E14" s="14">
        <v>22742837.99</v>
      </c>
      <c r="F14" s="15"/>
    </row>
    <row r="15" spans="1:6" s="21" customFormat="1" ht="26.25" customHeight="1">
      <c r="A15" s="18" t="s">
        <v>22</v>
      </c>
      <c r="B15" s="19">
        <f>SUM(B13:B14)</f>
        <v>22404199.84</v>
      </c>
      <c r="C15" s="19">
        <f>SUM(C13:C14)</f>
        <v>2744225.97</v>
      </c>
      <c r="D15" s="19">
        <f>SUM(D13:D14)</f>
        <v>25148425.81</v>
      </c>
      <c r="E15" s="19">
        <f>SUM(E13:E14)</f>
        <v>22845903.939999998</v>
      </c>
      <c r="F15" s="20">
        <f t="shared" si="0"/>
        <v>90.84427038337951</v>
      </c>
    </row>
    <row r="16" spans="1:6" s="21" customFormat="1" ht="26.25" customHeight="1">
      <c r="A16" s="23" t="s">
        <v>11</v>
      </c>
      <c r="B16" s="24">
        <f>B12+B15</f>
        <v>344488437.37</v>
      </c>
      <c r="C16" s="24">
        <f>C12+C15</f>
        <v>4042693.97</v>
      </c>
      <c r="D16" s="24">
        <f>SUM(B16:C16)</f>
        <v>348531131.34000003</v>
      </c>
      <c r="E16" s="24">
        <f>E12+E15</f>
        <v>343937555.68</v>
      </c>
      <c r="F16" s="25">
        <f t="shared" si="0"/>
        <v>98.68201854958004</v>
      </c>
    </row>
    <row r="17" s="6" customFormat="1" ht="26.25" customHeight="1">
      <c r="D17" s="26"/>
    </row>
    <row r="19" spans="2:4" ht="12.75">
      <c r="B19" s="27" t="s">
        <v>24</v>
      </c>
      <c r="C19" s="27"/>
      <c r="D19" s="27"/>
    </row>
    <row r="34" ht="12.75"/>
    <row r="35" ht="12.75"/>
    <row r="36" ht="12.75">
      <c r="H36" s="2"/>
    </row>
    <row r="38" ht="12.75">
      <c r="H38" s="3"/>
    </row>
  </sheetData>
  <sheetProtection/>
  <mergeCells count="2">
    <mergeCell ref="A2:F2"/>
    <mergeCell ref="B19:D19"/>
  </mergeCells>
  <printOptions horizontalCentered="1"/>
  <pageMargins left="0.3937007874015748" right="0.75" top="0.3937007874015748" bottom="1" header="0" footer="0"/>
  <pageSetup fitToHeight="0" fitToWidth="1" horizontalDpi="600" verticalDpi="600" orientation="portrait" paperSize="9" scale="90" r:id="rId2"/>
  <ignoredErrors>
    <ignoredError sqref="D8:E17" formula="1"/>
    <ignoredError sqref="B4:G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esther.lopezelorriag</cp:lastModifiedBy>
  <cp:lastPrinted>2011-07-20T10:40:47Z</cp:lastPrinted>
  <dcterms:created xsi:type="dcterms:W3CDTF">2004-10-04T14:41:33Z</dcterms:created>
  <dcterms:modified xsi:type="dcterms:W3CDTF">2014-05-29T12:29:28Z</dcterms:modified>
  <cp:category/>
  <cp:version/>
  <cp:contentType/>
  <cp:contentStatus/>
</cp:coreProperties>
</file>