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340" windowHeight="6345" tabRatio="372" activeTab="0"/>
  </bookViews>
  <sheets>
    <sheet name="CUADRO 3" sheetId="1" r:id="rId1"/>
  </sheets>
  <definedNames>
    <definedName name="_xlnm.Print_Area" localSheetId="0">'CUADRO 3'!$A$1:$F$52</definedName>
  </definedNames>
  <calcPr fullCalcOnLoad="1"/>
</workbook>
</file>

<file path=xl/sharedStrings.xml><?xml version="1.0" encoding="utf-8"?>
<sst xmlns="http://schemas.openxmlformats.org/spreadsheetml/2006/main" count="56" uniqueCount="35">
  <si>
    <t>CAPÍTULO I GASTOS DE PERSONAL</t>
  </si>
  <si>
    <t>CAPÍTULO II GASTOS CORRIENTES EN BIENES Y SERVICIOS</t>
  </si>
  <si>
    <t>CAPÍTULO III GASTOS FINANCIEROS</t>
  </si>
  <si>
    <t>CAPÍTULO IV TRANSFERENCIAS CORRIENTES</t>
  </si>
  <si>
    <t>CAPÍTULO VI INVERSIONES REALES</t>
  </si>
  <si>
    <t>CAPÍTULO VIII ACTIVOS FINANCIEROS</t>
  </si>
  <si>
    <t>CAPÍTULO IX PASIVOS FINANCIEROS</t>
  </si>
  <si>
    <t>PROGRAMA/ECONÓMICA</t>
  </si>
  <si>
    <t>Créditos  Definitivos</t>
  </si>
  <si>
    <t>Obligaciones Reconocidas Netas</t>
  </si>
  <si>
    <t>CAPÍTULO VII TRANSFERENCIAS DE CAPITAL</t>
  </si>
  <si>
    <t>CAPITULO I GASTOS DE PERSONAL</t>
  </si>
  <si>
    <t>PROGRAMA 500 DIRECCIÓN Y GESTIÓN ADMINISTRATIVA</t>
  </si>
  <si>
    <t>TOTAL PROGRAMA 500</t>
  </si>
  <si>
    <t>PROGRAMA 509 CALIDAD DE LA ENSEÑANZA</t>
  </si>
  <si>
    <t>TOTAL PROGRAMA 509</t>
  </si>
  <si>
    <t>TOTAL PROGRAMA 515</t>
  </si>
  <si>
    <t>PROGRAMA 517 GESTIÓN DE INFRAESTRUCTURAS EDUCATIVAS</t>
  </si>
  <si>
    <t>TOTAL PROGRAMA 517</t>
  </si>
  <si>
    <t>TOTAL PROGRAMA 518</t>
  </si>
  <si>
    <t>PROGRAMA 519 INVESTIGACIÓN</t>
  </si>
  <si>
    <t>TOTAL PROGRAMA 519</t>
  </si>
  <si>
    <t>PROGRAMA 521 CONSEJO SOCIAL</t>
  </si>
  <si>
    <t>TOTAL PROGRAMA 521</t>
  </si>
  <si>
    <t xml:space="preserve">TOTAL </t>
  </si>
  <si>
    <t>% Ejecución</t>
  </si>
  <si>
    <t>Modificaciones de Crédito</t>
  </si>
  <si>
    <t>TOTAL PROGRAMA 501</t>
  </si>
  <si>
    <t>PROGRAMA 501 EXTENSIÓN UNIVERSITARIA</t>
  </si>
  <si>
    <t>PROGRAMA 522 DOCENCIA PROPIA</t>
  </si>
  <si>
    <t>TOTAL PROGRAMA 522</t>
  </si>
  <si>
    <t>Créditos Iniciales</t>
  </si>
  <si>
    <t>PROGRAMA 515 FORMACIÓN DEL PROFESORADO</t>
  </si>
  <si>
    <t>PROGRAMA 518 EDUCACIÓN SUPERIOR</t>
  </si>
  <si>
    <t>Cuadro 3. LIQUIDACIÓN DEL PRESUPUESTO EJERCICIO 2015 POR PROGRAMAS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</si>
</sst>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7">
    <font>
      <sz val="10"/>
      <name val="Arial"/>
      <family val="0"/>
    </font>
    <font>
      <sz val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4" fillId="33" borderId="11" xfId="0" applyFont="1" applyFill="1" applyBorder="1" applyAlignment="1">
      <alignment horizontal="left" vertical="center"/>
    </xf>
    <xf numFmtId="4" fontId="5" fillId="33" borderId="12" xfId="0" applyNumberFormat="1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4" borderId="14" xfId="0" applyFont="1" applyFill="1" applyBorder="1" applyAlignment="1">
      <alignment horizontal="left" vertical="center"/>
    </xf>
    <xf numFmtId="4" fontId="5" fillId="34" borderId="15" xfId="0" applyNumberFormat="1" applyFont="1" applyFill="1" applyBorder="1" applyAlignment="1">
      <alignment/>
    </xf>
    <xf numFmtId="4" fontId="5" fillId="35" borderId="15" xfId="0" applyNumberFormat="1" applyFont="1" applyFill="1" applyBorder="1" applyAlignment="1">
      <alignment/>
    </xf>
    <xf numFmtId="10" fontId="5" fillId="0" borderId="16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34" borderId="17" xfId="0" applyFont="1" applyFill="1" applyBorder="1" applyAlignment="1">
      <alignment/>
    </xf>
    <xf numFmtId="4" fontId="6" fillId="35" borderId="18" xfId="0" applyNumberFormat="1" applyFont="1" applyFill="1" applyBorder="1" applyAlignment="1">
      <alignment horizontal="right" vertical="center"/>
    </xf>
    <xf numFmtId="4" fontId="5" fillId="35" borderId="18" xfId="0" applyNumberFormat="1" applyFont="1" applyFill="1" applyBorder="1" applyAlignment="1">
      <alignment/>
    </xf>
    <xf numFmtId="10" fontId="5" fillId="0" borderId="19" xfId="0" applyNumberFormat="1" applyFont="1" applyBorder="1" applyAlignment="1">
      <alignment/>
    </xf>
    <xf numFmtId="0" fontId="5" fillId="34" borderId="17" xfId="0" applyFont="1" applyFill="1" applyBorder="1" applyAlignment="1">
      <alignment horizontal="left" vertical="center"/>
    </xf>
    <xf numFmtId="0" fontId="5" fillId="35" borderId="17" xfId="0" applyFont="1" applyFill="1" applyBorder="1" applyAlignment="1">
      <alignment/>
    </xf>
    <xf numFmtId="0" fontId="5" fillId="34" borderId="20" xfId="0" applyFont="1" applyFill="1" applyBorder="1" applyAlignment="1">
      <alignment horizontal="left" vertical="center"/>
    </xf>
    <xf numFmtId="4" fontId="6" fillId="35" borderId="21" xfId="0" applyNumberFormat="1" applyFont="1" applyFill="1" applyBorder="1" applyAlignment="1">
      <alignment horizontal="right" vertical="center"/>
    </xf>
    <xf numFmtId="10" fontId="5" fillId="0" borderId="22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4" fillId="8" borderId="23" xfId="0" applyFont="1" applyFill="1" applyBorder="1" applyAlignment="1">
      <alignment/>
    </xf>
    <xf numFmtId="4" fontId="4" fillId="8" borderId="24" xfId="0" applyNumberFormat="1" applyFont="1" applyFill="1" applyBorder="1" applyAlignment="1">
      <alignment/>
    </xf>
    <xf numFmtId="4" fontId="4" fillId="8" borderId="25" xfId="0" applyNumberFormat="1" applyFont="1" applyFill="1" applyBorder="1" applyAlignment="1">
      <alignment/>
    </xf>
    <xf numFmtId="10" fontId="4" fillId="8" borderId="26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33" borderId="11" xfId="0" applyFont="1" applyFill="1" applyBorder="1" applyAlignment="1">
      <alignment horizontal="left" vertical="top" wrapText="1"/>
    </xf>
    <xf numFmtId="4" fontId="4" fillId="33" borderId="12" xfId="0" applyNumberFormat="1" applyFont="1" applyFill="1" applyBorder="1" applyAlignment="1">
      <alignment/>
    </xf>
    <xf numFmtId="10" fontId="5" fillId="33" borderId="13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4" fontId="5" fillId="34" borderId="18" xfId="0" applyNumberFormat="1" applyFont="1" applyFill="1" applyBorder="1" applyAlignment="1">
      <alignment/>
    </xf>
    <xf numFmtId="0" fontId="4" fillId="8" borderId="27" xfId="0" applyFont="1" applyFill="1" applyBorder="1" applyAlignment="1">
      <alignment/>
    </xf>
    <xf numFmtId="10" fontId="4" fillId="8" borderId="28" xfId="0" applyNumberFormat="1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4" fontId="6" fillId="35" borderId="15" xfId="0" applyNumberFormat="1" applyFont="1" applyFill="1" applyBorder="1" applyAlignment="1">
      <alignment horizontal="right" vertical="center"/>
    </xf>
    <xf numFmtId="4" fontId="5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36" borderId="29" xfId="0" applyFont="1" applyFill="1" applyBorder="1" applyAlignment="1">
      <alignment vertical="center"/>
    </xf>
    <xf numFmtId="0" fontId="7" fillId="36" borderId="30" xfId="0" applyFont="1" applyFill="1" applyBorder="1" applyAlignment="1">
      <alignment horizontal="center" vertical="center" wrapText="1"/>
    </xf>
    <xf numFmtId="0" fontId="7" fillId="36" borderId="3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36" borderId="27" xfId="0" applyFont="1" applyFill="1" applyBorder="1" applyAlignment="1">
      <alignment/>
    </xf>
    <xf numFmtId="4" fontId="7" fillId="36" borderId="24" xfId="0" applyNumberFormat="1" applyFont="1" applyFill="1" applyBorder="1" applyAlignment="1">
      <alignment/>
    </xf>
    <xf numFmtId="10" fontId="7" fillId="36" borderId="28" xfId="0" applyNumberFormat="1" applyFont="1" applyFill="1" applyBorder="1" applyAlignment="1">
      <alignment/>
    </xf>
    <xf numFmtId="0" fontId="4" fillId="34" borderId="32" xfId="0" applyFont="1" applyFill="1" applyBorder="1" applyAlignment="1">
      <alignment/>
    </xf>
    <xf numFmtId="4" fontId="5" fillId="34" borderId="33" xfId="0" applyNumberFormat="1" applyFont="1" applyFill="1" applyBorder="1" applyAlignment="1">
      <alignment/>
    </xf>
    <xf numFmtId="4" fontId="5" fillId="35" borderId="33" xfId="0" applyNumberFormat="1" applyFont="1" applyFill="1" applyBorder="1" applyAlignment="1">
      <alignment/>
    </xf>
    <xf numFmtId="10" fontId="5" fillId="0" borderId="34" xfId="0" applyNumberFormat="1" applyFont="1" applyBorder="1" applyAlignment="1">
      <alignment/>
    </xf>
    <xf numFmtId="0" fontId="4" fillId="34" borderId="11" xfId="0" applyFont="1" applyFill="1" applyBorder="1" applyAlignment="1">
      <alignment/>
    </xf>
    <xf numFmtId="4" fontId="5" fillId="34" borderId="12" xfId="0" applyNumberFormat="1" applyFont="1" applyFill="1" applyBorder="1" applyAlignment="1">
      <alignment/>
    </xf>
    <xf numFmtId="10" fontId="5" fillId="0" borderId="13" xfId="0" applyNumberFormat="1" applyFont="1" applyBorder="1" applyAlignment="1">
      <alignment/>
    </xf>
    <xf numFmtId="4" fontId="5" fillId="33" borderId="33" xfId="0" applyNumberFormat="1" applyFont="1" applyFill="1" applyBorder="1" applyAlignment="1">
      <alignment/>
    </xf>
    <xf numFmtId="10" fontId="5" fillId="0" borderId="35" xfId="0" applyNumberFormat="1" applyFont="1" applyBorder="1" applyAlignment="1">
      <alignment/>
    </xf>
    <xf numFmtId="4" fontId="5" fillId="34" borderId="36" xfId="0" applyNumberFormat="1" applyFont="1" applyFill="1" applyBorder="1" applyAlignment="1">
      <alignment/>
    </xf>
    <xf numFmtId="4" fontId="5" fillId="35" borderId="36" xfId="0" applyNumberFormat="1" applyFont="1" applyFill="1" applyBorder="1" applyAlignment="1">
      <alignment/>
    </xf>
    <xf numFmtId="10" fontId="5" fillId="0" borderId="37" xfId="0" applyNumberFormat="1" applyFont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="124" zoomScaleNormal="124" zoomScalePageLayoutView="0" workbookViewId="0" topLeftCell="A1">
      <selection activeCell="D47" sqref="D47"/>
    </sheetView>
  </sheetViews>
  <sheetFormatPr defaultColWidth="11.421875" defaultRowHeight="12.75"/>
  <cols>
    <col min="1" max="1" width="53.140625" style="3" customWidth="1"/>
    <col min="2" max="2" width="19.57421875" style="2" customWidth="1"/>
    <col min="3" max="3" width="15.8515625" style="2" customWidth="1"/>
    <col min="4" max="4" width="18.7109375" style="2" customWidth="1"/>
    <col min="5" max="5" width="18.28125" style="6" customWidth="1"/>
    <col min="6" max="6" width="12.28125" style="2" customWidth="1"/>
    <col min="7" max="16384" width="11.421875" style="2" customWidth="1"/>
  </cols>
  <sheetData>
    <row r="1" spans="1:6" s="1" customFormat="1" ht="15.75" thickBot="1">
      <c r="A1" s="65" t="s">
        <v>34</v>
      </c>
      <c r="B1" s="65"/>
      <c r="C1" s="65"/>
      <c r="D1" s="65"/>
      <c r="E1" s="65"/>
      <c r="F1" s="65"/>
    </row>
    <row r="2" spans="1:6" s="46" customFormat="1" ht="26.25" thickBot="1">
      <c r="A2" s="43" t="s">
        <v>7</v>
      </c>
      <c r="B2" s="44" t="s">
        <v>31</v>
      </c>
      <c r="C2" s="44" t="s">
        <v>26</v>
      </c>
      <c r="D2" s="44" t="s">
        <v>8</v>
      </c>
      <c r="E2" s="44" t="s">
        <v>9</v>
      </c>
      <c r="F2" s="45" t="s">
        <v>25</v>
      </c>
    </row>
    <row r="3" spans="1:6" s="10" customFormat="1" ht="9.75" customHeight="1">
      <c r="A3" s="7" t="s">
        <v>12</v>
      </c>
      <c r="B3" s="8"/>
      <c r="C3" s="8"/>
      <c r="D3" s="8"/>
      <c r="E3" s="8"/>
      <c r="F3" s="9"/>
    </row>
    <row r="4" spans="1:6" s="15" customFormat="1" ht="9.75" customHeight="1">
      <c r="A4" s="11" t="s">
        <v>0</v>
      </c>
      <c r="B4" s="12">
        <v>81581102.85</v>
      </c>
      <c r="C4" s="12">
        <v>-172782.97</v>
      </c>
      <c r="D4" s="13">
        <v>81408319.88</v>
      </c>
      <c r="E4" s="12">
        <v>80451861.27</v>
      </c>
      <c r="F4" s="14">
        <f>E4/D4</f>
        <v>0.9882510950795954</v>
      </c>
    </row>
    <row r="5" spans="1:6" s="15" customFormat="1" ht="9.75" customHeight="1">
      <c r="A5" s="16" t="s">
        <v>1</v>
      </c>
      <c r="B5" s="17">
        <v>6502536.45</v>
      </c>
      <c r="C5" s="17">
        <v>-172891.82</v>
      </c>
      <c r="D5" s="18">
        <f aca="true" t="shared" si="0" ref="D5:D10">B5+C5</f>
        <v>6329644.63</v>
      </c>
      <c r="E5" s="17">
        <v>5293833.94</v>
      </c>
      <c r="F5" s="19">
        <f aca="true" t="shared" si="1" ref="F5:F52">E5/D5</f>
        <v>0.8363556328122012</v>
      </c>
    </row>
    <row r="6" spans="1:6" s="15" customFormat="1" ht="9.75" customHeight="1">
      <c r="A6" s="20" t="s">
        <v>2</v>
      </c>
      <c r="B6" s="17">
        <v>1462300.15</v>
      </c>
      <c r="C6" s="17">
        <v>50000</v>
      </c>
      <c r="D6" s="18">
        <f t="shared" si="0"/>
        <v>1512300.15</v>
      </c>
      <c r="E6" s="17">
        <v>1470415.96</v>
      </c>
      <c r="F6" s="19">
        <f t="shared" si="1"/>
        <v>0.9723043140609356</v>
      </c>
    </row>
    <row r="7" spans="1:6" s="15" customFormat="1" ht="9.75" customHeight="1">
      <c r="A7" s="20" t="s">
        <v>3</v>
      </c>
      <c r="B7" s="17">
        <v>2756262.68</v>
      </c>
      <c r="C7" s="17">
        <v>-108266.14</v>
      </c>
      <c r="D7" s="18">
        <f t="shared" si="0"/>
        <v>2647996.54</v>
      </c>
      <c r="E7" s="17">
        <v>2636697.56</v>
      </c>
      <c r="F7" s="19">
        <f t="shared" si="1"/>
        <v>0.9957330080197159</v>
      </c>
    </row>
    <row r="8" spans="1:6" s="15" customFormat="1" ht="9.75" customHeight="1">
      <c r="A8" s="21" t="s">
        <v>5</v>
      </c>
      <c r="B8" s="17">
        <v>243461.6</v>
      </c>
      <c r="C8" s="17">
        <v>0</v>
      </c>
      <c r="D8" s="18">
        <f t="shared" si="0"/>
        <v>243461.6</v>
      </c>
      <c r="E8" s="17">
        <v>81000</v>
      </c>
      <c r="F8" s="19">
        <f t="shared" si="1"/>
        <v>0.332701337705823</v>
      </c>
    </row>
    <row r="9" spans="1:6" s="25" customFormat="1" ht="9.75" customHeight="1">
      <c r="A9" s="22" t="s">
        <v>6</v>
      </c>
      <c r="B9" s="23">
        <v>10157155.89</v>
      </c>
      <c r="C9" s="23">
        <v>0</v>
      </c>
      <c r="D9" s="18">
        <f t="shared" si="0"/>
        <v>10157155.89</v>
      </c>
      <c r="E9" s="23">
        <v>10157155.89</v>
      </c>
      <c r="F9" s="24">
        <f t="shared" si="1"/>
        <v>1</v>
      </c>
    </row>
    <row r="10" spans="1:6" s="30" customFormat="1" ht="9.75" customHeight="1" thickBot="1">
      <c r="A10" s="26" t="s">
        <v>13</v>
      </c>
      <c r="B10" s="27">
        <f>SUM(B4:B9)</f>
        <v>102702819.62</v>
      </c>
      <c r="C10" s="28">
        <f>SUM(C4:C9)</f>
        <v>-403940.93000000005</v>
      </c>
      <c r="D10" s="27">
        <f t="shared" si="0"/>
        <v>102298878.69</v>
      </c>
      <c r="E10" s="28">
        <f>SUM(E4:E9)</f>
        <v>100090964.61999999</v>
      </c>
      <c r="F10" s="29">
        <f t="shared" si="1"/>
        <v>0.9784170256969216</v>
      </c>
    </row>
    <row r="11" spans="1:6" s="34" customFormat="1" ht="9.75" customHeight="1">
      <c r="A11" s="31" t="s">
        <v>28</v>
      </c>
      <c r="B11" s="32"/>
      <c r="C11" s="32"/>
      <c r="D11" s="8"/>
      <c r="E11" s="32"/>
      <c r="F11" s="33"/>
    </row>
    <row r="12" spans="1:6" s="34" customFormat="1" ht="9.75" customHeight="1">
      <c r="A12" s="11" t="s">
        <v>0</v>
      </c>
      <c r="B12" s="12">
        <v>11091.56</v>
      </c>
      <c r="C12" s="12">
        <v>0</v>
      </c>
      <c r="D12" s="13">
        <v>11091.56</v>
      </c>
      <c r="E12" s="12">
        <v>10001.5</v>
      </c>
      <c r="F12" s="14">
        <f>E12/D12</f>
        <v>0.9017216694495634</v>
      </c>
    </row>
    <row r="13" spans="1:6" s="34" customFormat="1" ht="9.75" customHeight="1">
      <c r="A13" s="16" t="s">
        <v>1</v>
      </c>
      <c r="B13" s="17">
        <v>344790</v>
      </c>
      <c r="C13" s="17">
        <v>51570.18</v>
      </c>
      <c r="D13" s="18">
        <v>396360.18</v>
      </c>
      <c r="E13" s="17">
        <v>366747.93</v>
      </c>
      <c r="F13" s="19">
        <f>E13/D13</f>
        <v>0.9252895434652391</v>
      </c>
    </row>
    <row r="14" spans="1:6" s="34" customFormat="1" ht="9.75" customHeight="1">
      <c r="A14" s="20" t="s">
        <v>3</v>
      </c>
      <c r="B14" s="17">
        <v>632030</v>
      </c>
      <c r="C14" s="17">
        <v>-8008.93</v>
      </c>
      <c r="D14" s="18">
        <v>624021.07</v>
      </c>
      <c r="E14" s="17">
        <v>572530.43</v>
      </c>
      <c r="F14" s="19">
        <f t="shared" si="1"/>
        <v>0.9174857348967401</v>
      </c>
    </row>
    <row r="15" spans="1:6" s="34" customFormat="1" ht="9.75" customHeight="1">
      <c r="A15" s="20" t="s">
        <v>10</v>
      </c>
      <c r="B15" s="35">
        <v>10800</v>
      </c>
      <c r="C15" s="35">
        <v>7000</v>
      </c>
      <c r="D15" s="18">
        <v>17800</v>
      </c>
      <c r="E15" s="35">
        <v>14550</v>
      </c>
      <c r="F15" s="19">
        <f>E15/D15</f>
        <v>0.8174157303370787</v>
      </c>
    </row>
    <row r="16" spans="1:6" s="25" customFormat="1" ht="9.75" customHeight="1" thickBot="1">
      <c r="A16" s="36" t="s">
        <v>27</v>
      </c>
      <c r="B16" s="27">
        <f>SUM(B12:B15)</f>
        <v>998711.56</v>
      </c>
      <c r="C16" s="27">
        <f>SUM(C12:C15)</f>
        <v>50561.25</v>
      </c>
      <c r="D16" s="27">
        <f>SUM(D12:D15)</f>
        <v>1049272.81</v>
      </c>
      <c r="E16" s="27">
        <f>SUM(E12:E15)</f>
        <v>963829.8600000001</v>
      </c>
      <c r="F16" s="37">
        <f t="shared" si="1"/>
        <v>0.9185693661498767</v>
      </c>
    </row>
    <row r="17" spans="1:6" s="10" customFormat="1" ht="9.75" customHeight="1">
      <c r="A17" s="38" t="s">
        <v>14</v>
      </c>
      <c r="B17" s="8"/>
      <c r="C17" s="8"/>
      <c r="D17" s="8"/>
      <c r="E17" s="8"/>
      <c r="F17" s="33"/>
    </row>
    <row r="18" spans="1:6" s="10" customFormat="1" ht="9.75" customHeight="1">
      <c r="A18" s="39" t="s">
        <v>1</v>
      </c>
      <c r="B18" s="40">
        <v>449830.06</v>
      </c>
      <c r="C18" s="40">
        <v>-9000</v>
      </c>
      <c r="D18" s="13">
        <v>440830.06</v>
      </c>
      <c r="E18" s="40">
        <v>217154.93</v>
      </c>
      <c r="F18" s="14">
        <f t="shared" si="1"/>
        <v>0.4926046331776921</v>
      </c>
    </row>
    <row r="19" spans="1:6" s="10" customFormat="1" ht="9.75" customHeight="1">
      <c r="A19" s="20" t="s">
        <v>3</v>
      </c>
      <c r="B19" s="17">
        <v>435249.5</v>
      </c>
      <c r="C19" s="17">
        <v>9000</v>
      </c>
      <c r="D19" s="18">
        <v>444249.5</v>
      </c>
      <c r="E19" s="17">
        <v>376135.19</v>
      </c>
      <c r="F19" s="19">
        <f t="shared" si="1"/>
        <v>0.8466755505633659</v>
      </c>
    </row>
    <row r="20" spans="1:6" s="25" customFormat="1" ht="9.75" customHeight="1" thickBot="1">
      <c r="A20" s="36" t="s">
        <v>15</v>
      </c>
      <c r="B20" s="27">
        <f>SUM(B18:B19)</f>
        <v>885079.56</v>
      </c>
      <c r="C20" s="27">
        <f>SUM(C18:C19)</f>
        <v>0</v>
      </c>
      <c r="D20" s="27">
        <f>B20+C20</f>
        <v>885079.56</v>
      </c>
      <c r="E20" s="27">
        <f>SUM(E18:E19)</f>
        <v>593290.12</v>
      </c>
      <c r="F20" s="37">
        <f t="shared" si="1"/>
        <v>0.6703240553877439</v>
      </c>
    </row>
    <row r="21" spans="1:6" s="10" customFormat="1" ht="9.75" customHeight="1">
      <c r="A21" s="38" t="s">
        <v>32</v>
      </c>
      <c r="B21" s="8"/>
      <c r="C21" s="8"/>
      <c r="D21" s="8"/>
      <c r="E21" s="8"/>
      <c r="F21" s="33"/>
    </row>
    <row r="22" spans="1:6" s="15" customFormat="1" ht="9.75" customHeight="1">
      <c r="A22" s="39" t="s">
        <v>11</v>
      </c>
      <c r="B22" s="12">
        <v>778633.14</v>
      </c>
      <c r="C22" s="12">
        <v>0</v>
      </c>
      <c r="D22" s="13">
        <v>778633.14</v>
      </c>
      <c r="E22" s="12">
        <v>768076.59</v>
      </c>
      <c r="F22" s="14">
        <f t="shared" si="1"/>
        <v>0.9864422030636918</v>
      </c>
    </row>
    <row r="23" spans="1:6" s="15" customFormat="1" ht="9.75" customHeight="1">
      <c r="A23" s="16" t="s">
        <v>1</v>
      </c>
      <c r="B23" s="35">
        <v>95612.56</v>
      </c>
      <c r="C23" s="35">
        <v>-9000</v>
      </c>
      <c r="D23" s="18">
        <v>86612.56</v>
      </c>
      <c r="E23" s="35">
        <v>73649.65</v>
      </c>
      <c r="F23" s="19">
        <f t="shared" si="1"/>
        <v>0.8503345242306658</v>
      </c>
    </row>
    <row r="24" spans="1:6" s="25" customFormat="1" ht="9.75" customHeight="1" thickBot="1">
      <c r="A24" s="36" t="s">
        <v>16</v>
      </c>
      <c r="B24" s="27">
        <f>SUM(B22:B23)</f>
        <v>874245.7</v>
      </c>
      <c r="C24" s="27">
        <f>SUM(C22:C23)</f>
        <v>-9000</v>
      </c>
      <c r="D24" s="27">
        <f>B24+C24</f>
        <v>865245.7</v>
      </c>
      <c r="E24" s="27">
        <f>SUM(E22:E23)</f>
        <v>841726.24</v>
      </c>
      <c r="F24" s="37">
        <f t="shared" si="1"/>
        <v>0.9728175938926943</v>
      </c>
    </row>
    <row r="25" spans="1:6" s="15" customFormat="1" ht="9.75" customHeight="1">
      <c r="A25" s="54" t="s">
        <v>17</v>
      </c>
      <c r="B25" s="55"/>
      <c r="C25" s="55"/>
      <c r="D25" s="8"/>
      <c r="E25" s="55"/>
      <c r="F25" s="56"/>
    </row>
    <row r="26" spans="1:6" s="15" customFormat="1" ht="9.75" customHeight="1">
      <c r="A26" s="11" t="s">
        <v>4</v>
      </c>
      <c r="B26" s="12">
        <v>5294705.05</v>
      </c>
      <c r="C26" s="12">
        <v>4942048.18</v>
      </c>
      <c r="D26" s="13">
        <v>10236753.23</v>
      </c>
      <c r="E26" s="12">
        <v>8266296.35</v>
      </c>
      <c r="F26" s="14">
        <f t="shared" si="1"/>
        <v>0.8075115384997904</v>
      </c>
    </row>
    <row r="27" spans="1:6" s="15" customFormat="1" ht="9.75" customHeight="1" thickBot="1">
      <c r="A27" s="36" t="s">
        <v>18</v>
      </c>
      <c r="B27" s="27">
        <f>SUM(B26:B26)</f>
        <v>5294705.05</v>
      </c>
      <c r="C27" s="27">
        <f>SUM(C26)</f>
        <v>4942048.18</v>
      </c>
      <c r="D27" s="27">
        <f>B27+C27</f>
        <v>10236753.23</v>
      </c>
      <c r="E27" s="27">
        <f>SUM(E26:E26)</f>
        <v>8266296.35</v>
      </c>
      <c r="F27" s="37">
        <f t="shared" si="1"/>
        <v>0.8075115384997904</v>
      </c>
    </row>
    <row r="28" spans="1:6" s="15" customFormat="1" ht="9.75" customHeight="1">
      <c r="A28" s="54" t="s">
        <v>33</v>
      </c>
      <c r="B28" s="55"/>
      <c r="C28" s="55"/>
      <c r="D28" s="8"/>
      <c r="E28" s="55"/>
      <c r="F28" s="56"/>
    </row>
    <row r="29" spans="1:6" s="15" customFormat="1" ht="9.75" customHeight="1">
      <c r="A29" s="11" t="s">
        <v>0</v>
      </c>
      <c r="B29" s="12">
        <v>118607059.01</v>
      </c>
      <c r="C29" s="12">
        <v>147032.97</v>
      </c>
      <c r="D29" s="13">
        <v>118754091.98</v>
      </c>
      <c r="E29" s="12">
        <v>118026019.96</v>
      </c>
      <c r="F29" s="14">
        <f t="shared" si="1"/>
        <v>0.9938690784640699</v>
      </c>
    </row>
    <row r="30" spans="1:6" s="15" customFormat="1" ht="9.75" customHeight="1">
      <c r="A30" s="16" t="s">
        <v>1</v>
      </c>
      <c r="B30" s="35">
        <v>22387675.21</v>
      </c>
      <c r="C30" s="35">
        <v>-106189.14</v>
      </c>
      <c r="D30" s="18">
        <v>22281486.07</v>
      </c>
      <c r="E30" s="35">
        <v>20277995.52</v>
      </c>
      <c r="F30" s="19">
        <f t="shared" si="1"/>
        <v>0.9100827232211626</v>
      </c>
    </row>
    <row r="31" spans="1:6" s="15" customFormat="1" ht="9.75" customHeight="1">
      <c r="A31" s="20" t="s">
        <v>2</v>
      </c>
      <c r="B31" s="35">
        <v>0</v>
      </c>
      <c r="C31" s="35">
        <v>0</v>
      </c>
      <c r="D31" s="18">
        <v>0</v>
      </c>
      <c r="E31" s="35">
        <v>0</v>
      </c>
      <c r="F31" s="19">
        <v>0</v>
      </c>
    </row>
    <row r="32" spans="1:6" s="15" customFormat="1" ht="9.75" customHeight="1">
      <c r="A32" s="20" t="s">
        <v>3</v>
      </c>
      <c r="B32" s="17">
        <v>3170496.68</v>
      </c>
      <c r="C32" s="17">
        <v>1255622.41</v>
      </c>
      <c r="D32" s="18">
        <v>4426119.09</v>
      </c>
      <c r="E32" s="17">
        <v>3096916.95</v>
      </c>
      <c r="F32" s="19">
        <f>E32/D32</f>
        <v>0.69969128417645</v>
      </c>
    </row>
    <row r="33" spans="1:6" s="15" customFormat="1" ht="9.75" customHeight="1">
      <c r="A33" s="20" t="s">
        <v>10</v>
      </c>
      <c r="B33" s="35">
        <v>150000</v>
      </c>
      <c r="C33" s="35">
        <v>0</v>
      </c>
      <c r="D33" s="18">
        <v>150000</v>
      </c>
      <c r="E33" s="35">
        <v>150000</v>
      </c>
      <c r="F33" s="19">
        <f t="shared" si="1"/>
        <v>1</v>
      </c>
    </row>
    <row r="34" spans="1:6" s="15" customFormat="1" ht="9.75" customHeight="1" thickBot="1">
      <c r="A34" s="36" t="s">
        <v>19</v>
      </c>
      <c r="B34" s="27">
        <f>SUM(B29:B33)</f>
        <v>144315230.9</v>
      </c>
      <c r="C34" s="27">
        <f>SUM(C29:C33)</f>
        <v>1296466.24</v>
      </c>
      <c r="D34" s="27">
        <f>B34+C34</f>
        <v>145611697.14000002</v>
      </c>
      <c r="E34" s="27">
        <f>SUM(E29:E33)</f>
        <v>141550932.42999998</v>
      </c>
      <c r="F34" s="37">
        <f t="shared" si="1"/>
        <v>0.9721123729085049</v>
      </c>
    </row>
    <row r="35" spans="1:6" s="15" customFormat="1" ht="9.75" customHeight="1" thickBot="1">
      <c r="A35" s="54" t="s">
        <v>20</v>
      </c>
      <c r="B35" s="51"/>
      <c r="C35" s="51"/>
      <c r="D35" s="57"/>
      <c r="E35" s="51"/>
      <c r="F35" s="58"/>
    </row>
    <row r="36" spans="1:6" s="15" customFormat="1" ht="9.75" customHeight="1">
      <c r="A36" s="39" t="s">
        <v>0</v>
      </c>
      <c r="B36" s="55"/>
      <c r="C36" s="55"/>
      <c r="D36" s="8"/>
      <c r="E36" s="55"/>
      <c r="F36" s="56"/>
    </row>
    <row r="37" spans="1:6" s="15" customFormat="1" ht="9.75" customHeight="1">
      <c r="A37" s="16" t="s">
        <v>1</v>
      </c>
      <c r="B37" s="12">
        <v>4668044.9</v>
      </c>
      <c r="C37" s="12">
        <v>25750</v>
      </c>
      <c r="D37" s="13">
        <v>4693794.9</v>
      </c>
      <c r="E37" s="12">
        <v>4674892.38</v>
      </c>
      <c r="F37" s="14">
        <f t="shared" si="1"/>
        <v>0.9959728704805572</v>
      </c>
    </row>
    <row r="38" spans="1:6" s="15" customFormat="1" ht="9.75" customHeight="1">
      <c r="A38" s="20" t="s">
        <v>3</v>
      </c>
      <c r="B38" s="35">
        <v>7345352.07</v>
      </c>
      <c r="C38" s="35">
        <v>169276.34</v>
      </c>
      <c r="D38" s="18">
        <v>7514628.41</v>
      </c>
      <c r="E38" s="35">
        <v>6417386.42</v>
      </c>
      <c r="F38" s="19">
        <f t="shared" si="1"/>
        <v>0.8539858619569454</v>
      </c>
    </row>
    <row r="39" spans="1:6" s="15" customFormat="1" ht="9.75" customHeight="1">
      <c r="A39" s="20" t="s">
        <v>4</v>
      </c>
      <c r="B39" s="35">
        <v>84200</v>
      </c>
      <c r="C39" s="35">
        <v>0</v>
      </c>
      <c r="D39" s="18">
        <v>84200</v>
      </c>
      <c r="E39" s="35">
        <v>29837.36</v>
      </c>
      <c r="F39" s="19">
        <f t="shared" si="1"/>
        <v>0.35436294536817103</v>
      </c>
    </row>
    <row r="40" spans="1:6" s="15" customFormat="1" ht="9.75" customHeight="1">
      <c r="A40" s="20" t="s">
        <v>10</v>
      </c>
      <c r="B40" s="35">
        <v>73878118.92</v>
      </c>
      <c r="C40" s="35">
        <v>-4090971.33</v>
      </c>
      <c r="D40" s="18">
        <v>69787147.59</v>
      </c>
      <c r="E40" s="35">
        <v>58323965.92</v>
      </c>
      <c r="F40" s="19">
        <f t="shared" si="1"/>
        <v>0.8357407908781961</v>
      </c>
    </row>
    <row r="41" spans="1:6" s="15" customFormat="1" ht="9.75" customHeight="1">
      <c r="A41" s="21" t="s">
        <v>5</v>
      </c>
      <c r="B41" s="35">
        <v>100</v>
      </c>
      <c r="C41" s="35">
        <v>0</v>
      </c>
      <c r="D41" s="18">
        <v>100</v>
      </c>
      <c r="E41" s="35">
        <v>0</v>
      </c>
      <c r="F41" s="19">
        <v>0</v>
      </c>
    </row>
    <row r="42" spans="1:7" s="30" customFormat="1" ht="9.75" customHeight="1" thickBot="1">
      <c r="A42" s="36" t="s">
        <v>21</v>
      </c>
      <c r="B42" s="27">
        <f>SUM(B37:B41)</f>
        <v>85975815.89</v>
      </c>
      <c r="C42" s="27">
        <f>SUM(C37:C41)</f>
        <v>-3895944.99</v>
      </c>
      <c r="D42" s="27">
        <f>SUM(D37:D41)</f>
        <v>82079870.9</v>
      </c>
      <c r="E42" s="27">
        <f>SUM(E37:E41)</f>
        <v>69446082.08</v>
      </c>
      <c r="F42" s="37">
        <f t="shared" si="1"/>
        <v>0.8460793288114199</v>
      </c>
      <c r="G42" s="41"/>
    </row>
    <row r="43" spans="1:6" s="15" customFormat="1" ht="9.75" customHeight="1">
      <c r="A43" s="54" t="s">
        <v>22</v>
      </c>
      <c r="B43" s="55"/>
      <c r="C43" s="55"/>
      <c r="D43" s="8"/>
      <c r="E43" s="55"/>
      <c r="F43" s="56"/>
    </row>
    <row r="44" spans="1:6" s="15" customFormat="1" ht="9.75" customHeight="1">
      <c r="A44" s="39" t="s">
        <v>1</v>
      </c>
      <c r="B44" s="12">
        <v>112891.63</v>
      </c>
      <c r="C44" s="12">
        <v>-15000</v>
      </c>
      <c r="D44" s="13">
        <v>97891.63</v>
      </c>
      <c r="E44" s="12">
        <v>95155.69</v>
      </c>
      <c r="F44" s="14">
        <f t="shared" si="1"/>
        <v>0.9720513388121129</v>
      </c>
    </row>
    <row r="45" spans="1:6" s="15" customFormat="1" ht="9.75" customHeight="1">
      <c r="A45" s="20" t="s">
        <v>3</v>
      </c>
      <c r="B45" s="35">
        <v>59000</v>
      </c>
      <c r="C45" s="35">
        <v>15000</v>
      </c>
      <c r="D45" s="18">
        <v>74000</v>
      </c>
      <c r="E45" s="35">
        <v>73210</v>
      </c>
      <c r="F45" s="19">
        <f>E45/D45</f>
        <v>0.9893243243243244</v>
      </c>
    </row>
    <row r="46" spans="1:6" s="15" customFormat="1" ht="9.75" customHeight="1" thickBot="1">
      <c r="A46" s="36" t="s">
        <v>23</v>
      </c>
      <c r="B46" s="27">
        <f>SUM(B44:B45)</f>
        <v>171891.63</v>
      </c>
      <c r="C46" s="27">
        <f>SUM(C44:C45)</f>
        <v>0</v>
      </c>
      <c r="D46" s="27">
        <f>B46+C46</f>
        <v>171891.63</v>
      </c>
      <c r="E46" s="27">
        <f>SUM(E44:E45)</f>
        <v>168365.69</v>
      </c>
      <c r="F46" s="37">
        <f t="shared" si="1"/>
        <v>0.9794874247221926</v>
      </c>
    </row>
    <row r="47" spans="1:6" s="15" customFormat="1" ht="9.75" customHeight="1">
      <c r="A47" s="50" t="s">
        <v>29</v>
      </c>
      <c r="B47" s="51"/>
      <c r="C47" s="51"/>
      <c r="D47" s="52"/>
      <c r="E47" s="51"/>
      <c r="F47" s="53"/>
    </row>
    <row r="48" spans="1:6" s="15" customFormat="1" ht="9.75" customHeight="1">
      <c r="A48" s="39" t="s">
        <v>1</v>
      </c>
      <c r="B48" s="12">
        <v>822000</v>
      </c>
      <c r="C48" s="12">
        <v>-10250</v>
      </c>
      <c r="D48" s="13">
        <v>811750</v>
      </c>
      <c r="E48" s="12">
        <v>802981.59</v>
      </c>
      <c r="F48" s="14">
        <f>E48/D48</f>
        <v>0.9891981398213735</v>
      </c>
    </row>
    <row r="49" spans="1:6" s="15" customFormat="1" ht="9.75" customHeight="1">
      <c r="A49" s="20" t="s">
        <v>3</v>
      </c>
      <c r="B49" s="59">
        <v>0</v>
      </c>
      <c r="C49" s="59">
        <v>7500</v>
      </c>
      <c r="D49" s="60">
        <v>7500</v>
      </c>
      <c r="E49" s="59">
        <v>7500</v>
      </c>
      <c r="F49" s="61">
        <f>E49/D49</f>
        <v>1</v>
      </c>
    </row>
    <row r="50" spans="1:6" s="15" customFormat="1" ht="9.75" customHeight="1" thickBot="1">
      <c r="A50" s="36" t="s">
        <v>30</v>
      </c>
      <c r="B50" s="27">
        <f>SUM(B48:B48)</f>
        <v>822000</v>
      </c>
      <c r="C50" s="27">
        <f>SUM(C48:C49)</f>
        <v>-2750</v>
      </c>
      <c r="D50" s="27">
        <f>B50+C50</f>
        <v>819250</v>
      </c>
      <c r="E50" s="27">
        <f>SUM(E48:E49)</f>
        <v>810481.59</v>
      </c>
      <c r="F50" s="37">
        <f t="shared" si="1"/>
        <v>0.9892970277693012</v>
      </c>
    </row>
    <row r="51" spans="1:6" ht="8.25" customHeight="1">
      <c r="A51" s="62"/>
      <c r="B51" s="63"/>
      <c r="C51" s="63"/>
      <c r="D51" s="63"/>
      <c r="E51" s="63"/>
      <c r="F51" s="64"/>
    </row>
    <row r="52" spans="1:6" s="42" customFormat="1" ht="13.5" thickBot="1">
      <c r="A52" s="47" t="s">
        <v>24</v>
      </c>
      <c r="B52" s="48">
        <f>B50+B46+B42+B34+B27+B24+B20+B16+B10</f>
        <v>342040499.91</v>
      </c>
      <c r="C52" s="48">
        <f>C10+C16+C20+C24+C27+C34+C42+C50</f>
        <v>1977439.75</v>
      </c>
      <c r="D52" s="48">
        <f>D50+D46+D42+D34+D27+D24+D20+D16+D10</f>
        <v>344017939.65999997</v>
      </c>
      <c r="E52" s="48">
        <f>E50+E46+E42+E34+E27+E24+E20+E16+E10</f>
        <v>322731968.97999996</v>
      </c>
      <c r="F52" s="49">
        <f t="shared" si="1"/>
        <v>0.9381254050267339</v>
      </c>
    </row>
    <row r="53" spans="2:5" ht="15">
      <c r="B53" s="4"/>
      <c r="D53" s="4"/>
      <c r="E53" s="5"/>
    </row>
  </sheetData>
  <sheetProtection/>
  <mergeCells count="1">
    <mergeCell ref="A1:F1"/>
  </mergeCells>
  <printOptions gridLines="1" horizontalCentered="1"/>
  <pageMargins left="0.7086614173228347" right="0.15748031496062992" top="1.062992125984252" bottom="0.15748031496062992" header="0.3937007874015748" footer="0.1968503937007874"/>
  <pageSetup horizontalDpi="600" verticalDpi="600" orientation="landscape" paperSize="9" scale="90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pruebas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upm</dc:creator>
  <cp:keywords/>
  <dc:description/>
  <cp:lastModifiedBy>ester.lopez</cp:lastModifiedBy>
  <cp:lastPrinted>2016-07-19T09:58:41Z</cp:lastPrinted>
  <dcterms:created xsi:type="dcterms:W3CDTF">2005-01-17T10:09:46Z</dcterms:created>
  <dcterms:modified xsi:type="dcterms:W3CDTF">2016-07-19T11:36:29Z</dcterms:modified>
  <cp:category/>
  <cp:version/>
  <cp:contentType/>
  <cp:contentStatus/>
</cp:coreProperties>
</file>