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cuadro 31" sheetId="1" r:id="rId1"/>
    <sheet name="grafico 14" sheetId="4" r:id="rId2"/>
  </sheets>
  <calcPr calcId="125725"/>
</workbook>
</file>

<file path=xl/calcChain.xml><?xml version="1.0" encoding="utf-8"?>
<calcChain xmlns="http://schemas.openxmlformats.org/spreadsheetml/2006/main">
  <c r="E5" i="1"/>
  <c r="E4"/>
  <c r="C6"/>
  <c r="B6"/>
  <c r="D5"/>
  <c r="B4" i="4" s="1"/>
  <c r="B5" s="1"/>
  <c r="D4" i="1"/>
  <c r="D6" l="1"/>
  <c r="E6" l="1"/>
</calcChain>
</file>

<file path=xl/sharedStrings.xml><?xml version="1.0" encoding="utf-8"?>
<sst xmlns="http://schemas.openxmlformats.org/spreadsheetml/2006/main" count="14" uniqueCount="8">
  <si>
    <t>Conceptos</t>
  </si>
  <si>
    <t>De Capital</t>
  </si>
  <si>
    <t>Total</t>
  </si>
  <si>
    <t>Porcentaje</t>
  </si>
  <si>
    <t>Arts. 47 y 77 - De empresas privadas</t>
  </si>
  <si>
    <t>Art. 48 y 78 - De Familias e Inst. sin fines de lucro</t>
  </si>
  <si>
    <t>Corriente</t>
  </si>
  <si>
    <t>Cuadro 31. Financiación Privada de la UPM, ejercicio 2013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</si>
</sst>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3" borderId="0" xfId="0" applyFont="1" applyFill="1"/>
    <xf numFmtId="4" fontId="3" fillId="3" borderId="0" xfId="0" applyNumberFormat="1" applyFont="1" applyFill="1"/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10" fontId="3" fillId="3" borderId="1" xfId="0" applyNumberFormat="1" applyFont="1" applyFill="1" applyBorder="1"/>
    <xf numFmtId="0" fontId="4" fillId="4" borderId="1" xfId="0" applyFont="1" applyFill="1" applyBorder="1"/>
    <xf numFmtId="4" fontId="4" fillId="4" borderId="1" xfId="0" applyNumberFormat="1" applyFont="1" applyFill="1" applyBorder="1"/>
    <xf numFmtId="10" fontId="4" fillId="4" borderId="1" xfId="0" applyNumberFormat="1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9.8185208600749724E-2"/>
          <c:y val="0.11552069299322376"/>
          <c:w val="0.80362958279850094"/>
          <c:h val="0.5830735606718358"/>
        </c:manualLayout>
      </c:layout>
      <c:pie3DChart>
        <c:varyColors val="1"/>
        <c:ser>
          <c:idx val="0"/>
          <c:order val="0"/>
          <c:spPr>
            <a:solidFill>
              <a:schemeClr val="accent3">
                <a:lumMod val="20000"/>
                <a:lumOff val="80000"/>
              </a:schemeClr>
            </a:solidFill>
          </c:spPr>
          <c:explosion val="25"/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showPercent val="1"/>
          </c:dLbls>
          <c:cat>
            <c:strRef>
              <c:f>'grafico 14'!$A$3:$A$4</c:f>
              <c:strCache>
                <c:ptCount val="2"/>
                <c:pt idx="0">
                  <c:v>Arts. 47 y 77 - De empresas privadas</c:v>
                </c:pt>
                <c:pt idx="1">
                  <c:v>Art. 48 y 78 - De Familias e Inst. sin fines de lucro</c:v>
                </c:pt>
              </c:strCache>
            </c:strRef>
          </c:cat>
          <c:val>
            <c:numRef>
              <c:f>'grafico 14'!$B$3:$B$4</c:f>
              <c:numCache>
                <c:formatCode>#,##0.00</c:formatCode>
                <c:ptCount val="2"/>
                <c:pt idx="0">
                  <c:v>5950309.4299999997</c:v>
                </c:pt>
                <c:pt idx="1">
                  <c:v>242232.74000000002</c:v>
                </c:pt>
              </c:numCache>
            </c:numRef>
          </c:val>
        </c:ser>
      </c:pie3DChart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2495550</xdr:colOff>
      <xdr:row>5</xdr:row>
      <xdr:rowOff>0</xdr:rowOff>
    </xdr:from>
    <xdr:to>
      <xdr:col>5</xdr:col>
      <xdr:colOff>466725</xdr:colOff>
      <xdr:row>18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A10" sqref="A10"/>
    </sheetView>
  </sheetViews>
  <sheetFormatPr baseColWidth="10" defaultRowHeight="14.25"/>
  <cols>
    <col min="1" max="1" width="46.42578125" style="1" bestFit="1" customWidth="1"/>
    <col min="2" max="4" width="14.5703125" style="1" bestFit="1" customWidth="1"/>
    <col min="5" max="5" width="11.5703125" style="1" bestFit="1" customWidth="1"/>
    <col min="6" max="16384" width="11.42578125" style="1"/>
  </cols>
  <sheetData>
    <row r="1" spans="1:5" ht="15">
      <c r="A1" s="14" t="s">
        <v>7</v>
      </c>
      <c r="B1" s="14"/>
      <c r="C1" s="14"/>
      <c r="D1" s="14"/>
      <c r="E1" s="14"/>
    </row>
    <row r="2" spans="1:5">
      <c r="A2" s="2"/>
      <c r="B2" s="3"/>
      <c r="C2" s="3"/>
      <c r="D2" s="3"/>
      <c r="E2" s="3"/>
    </row>
    <row r="3" spans="1:5">
      <c r="A3" s="4" t="s">
        <v>0</v>
      </c>
      <c r="B3" s="5" t="s">
        <v>6</v>
      </c>
      <c r="C3" s="5" t="s">
        <v>1</v>
      </c>
      <c r="D3" s="5" t="s">
        <v>2</v>
      </c>
      <c r="E3" s="5" t="s">
        <v>3</v>
      </c>
    </row>
    <row r="4" spans="1:5">
      <c r="A4" s="6" t="s">
        <v>4</v>
      </c>
      <c r="B4" s="7">
        <v>2851967</v>
      </c>
      <c r="C4" s="7">
        <v>3098342.43</v>
      </c>
      <c r="D4" s="7">
        <f>B4+C4</f>
        <v>5950309.4299999997</v>
      </c>
      <c r="E4" s="8">
        <f>D4/D6</f>
        <v>0.96088315051393502</v>
      </c>
    </row>
    <row r="5" spans="1:5">
      <c r="A5" s="6" t="s">
        <v>5</v>
      </c>
      <c r="B5" s="7">
        <v>78146.69</v>
      </c>
      <c r="C5" s="7">
        <v>164086.05000000002</v>
      </c>
      <c r="D5" s="7">
        <f>B5+C5</f>
        <v>242232.74000000002</v>
      </c>
      <c r="E5" s="8">
        <f>D5/D6</f>
        <v>3.9116849486064947E-2</v>
      </c>
    </row>
    <row r="6" spans="1:5">
      <c r="A6" s="9" t="s">
        <v>2</v>
      </c>
      <c r="B6" s="10">
        <f>SUM(B4:B5)</f>
        <v>2930113.69</v>
      </c>
      <c r="C6" s="10">
        <f>SUM(C4:C5)</f>
        <v>3262428.48</v>
      </c>
      <c r="D6" s="10">
        <f>SUM(D4:D5)</f>
        <v>6192542.1699999999</v>
      </c>
      <c r="E6" s="11">
        <f>SUM(E4:E5)</f>
        <v>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opLeftCell="A7" workbookViewId="0">
      <selection activeCell="D4" sqref="D4"/>
    </sheetView>
  </sheetViews>
  <sheetFormatPr baseColWidth="10" defaultRowHeight="14.25"/>
  <cols>
    <col min="1" max="1" width="46.42578125" style="1" bestFit="1" customWidth="1"/>
    <col min="2" max="2" width="14.5703125" style="1" bestFit="1" customWidth="1"/>
    <col min="3" max="16384" width="11.42578125" style="1"/>
  </cols>
  <sheetData>
    <row r="1" spans="1:2">
      <c r="A1" s="2"/>
      <c r="B1" s="3"/>
    </row>
    <row r="2" spans="1:2">
      <c r="A2" s="4" t="s">
        <v>0</v>
      </c>
      <c r="B2" s="5" t="s">
        <v>2</v>
      </c>
    </row>
    <row r="3" spans="1:2">
      <c r="A3" s="6" t="s">
        <v>4</v>
      </c>
      <c r="B3" s="7">
        <v>5950309.4299999997</v>
      </c>
    </row>
    <row r="4" spans="1:2">
      <c r="A4" s="6" t="s">
        <v>5</v>
      </c>
      <c r="B4" s="7">
        <f>'cuadro 31'!D5</f>
        <v>242232.74000000002</v>
      </c>
    </row>
    <row r="5" spans="1:2">
      <c r="A5" s="12" t="s">
        <v>2</v>
      </c>
      <c r="B5" s="13">
        <f>SUM(B3:B4)</f>
        <v>6192542.1699999999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31</vt:lpstr>
      <vt:lpstr>grafico 14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esther.lopezelorriag</cp:lastModifiedBy>
  <dcterms:created xsi:type="dcterms:W3CDTF">2012-07-24T11:14:38Z</dcterms:created>
  <dcterms:modified xsi:type="dcterms:W3CDTF">2014-05-30T11:33:04Z</dcterms:modified>
</cp:coreProperties>
</file>