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Sheet1!$A$1:$F$51</definedName>
  </definedNames>
  <calcPr calcId="125725"/>
</workbook>
</file>

<file path=xl/calcChain.xml><?xml version="1.0" encoding="utf-8"?>
<calcChain xmlns="http://schemas.openxmlformats.org/spreadsheetml/2006/main">
  <c r="C49" i="1"/>
  <c r="D49"/>
  <c r="E49"/>
  <c r="B49"/>
  <c r="F48"/>
  <c r="F40"/>
  <c r="C40"/>
  <c r="D40"/>
  <c r="E40"/>
  <c r="B40"/>
  <c r="F38"/>
  <c r="F39"/>
  <c r="E33"/>
  <c r="D33"/>
  <c r="C33"/>
  <c r="B33"/>
  <c r="F32"/>
  <c r="E26"/>
  <c r="D26"/>
  <c r="C26"/>
  <c r="B26"/>
  <c r="F25"/>
  <c r="C15"/>
  <c r="D15"/>
  <c r="E15"/>
  <c r="F15" s="1"/>
  <c r="B15"/>
  <c r="F14"/>
  <c r="F26" l="1"/>
  <c r="C44"/>
  <c r="D44"/>
  <c r="E44"/>
  <c r="C51"/>
  <c r="D51"/>
  <c r="E51"/>
  <c r="C23"/>
  <c r="D23"/>
  <c r="E23"/>
  <c r="F23" s="1"/>
  <c r="C19"/>
  <c r="D19"/>
  <c r="E19"/>
  <c r="B44"/>
  <c r="B51" s="1"/>
  <c r="B23"/>
  <c r="B19"/>
  <c r="C10"/>
  <c r="D10"/>
  <c r="E10"/>
  <c r="B10"/>
  <c r="F19"/>
  <c r="F33"/>
  <c r="F44"/>
  <c r="F46"/>
  <c r="F47"/>
  <c r="F43"/>
  <c r="F42"/>
  <c r="F37"/>
  <c r="F36"/>
  <c r="F35"/>
  <c r="F31"/>
  <c r="F30"/>
  <c r="F29"/>
  <c r="F22"/>
  <c r="F21"/>
  <c r="F18"/>
  <c r="F17"/>
  <c r="F13"/>
  <c r="F12"/>
  <c r="F9"/>
  <c r="F8"/>
  <c r="F7"/>
  <c r="F6"/>
  <c r="F5"/>
  <c r="F4"/>
  <c r="F51" l="1"/>
  <c r="F49"/>
  <c r="F10"/>
</calcChain>
</file>

<file path=xl/sharedStrings.xml><?xml version="1.0" encoding="utf-8"?>
<sst xmlns="http://schemas.openxmlformats.org/spreadsheetml/2006/main" count="61" uniqueCount="35">
  <si>
    <t/>
  </si>
  <si>
    <t>%  Ejecución</t>
  </si>
  <si>
    <t>PROGRAMA/ECONÓMICA</t>
  </si>
  <si>
    <t>Créditos Iniciales</t>
  </si>
  <si>
    <t>Modificaciones de Crédito</t>
  </si>
  <si>
    <t>Créditos Definitivos</t>
  </si>
  <si>
    <t>Obligaciones Reconocidas Netas</t>
  </si>
  <si>
    <t>PROGRAMA 522  DOCENCIA PROPIA</t>
  </si>
  <si>
    <t>PROGRAMA 521   CONSEJO SOCIAL</t>
  </si>
  <si>
    <t>PROGRAMA 519   INVESTIGACIÓN</t>
  </si>
  <si>
    <t>PROGRAMA 518   EDUCACIÓN SUPERIOR</t>
  </si>
  <si>
    <t>PROGRAMA 515   FORMACIÓN DEL PROFESORADO</t>
  </si>
  <si>
    <t>PROGRAMA 509   CALIDAD DE LA ENSEÑANZA</t>
  </si>
  <si>
    <t>PROGRAMA 501   EXTENSIÓN UNIVERSITARIA</t>
  </si>
  <si>
    <t>PROGRAMA 500   DIRECCIÓN Y GESTIÓN ADMINISTRATIVA</t>
  </si>
  <si>
    <t>TOTAL PROGRAMA 500</t>
  </si>
  <si>
    <t>TOTAL PROGRAMA 501</t>
  </si>
  <si>
    <t>TOTAL PROGRAMA 509</t>
  </si>
  <si>
    <t>TOTAL PROGRAMA 515</t>
  </si>
  <si>
    <t>TOTAL PROGRAMA 518</t>
  </si>
  <si>
    <t>TOTAL PROGRAMA 519</t>
  </si>
  <si>
    <t>TOTAL PROGRAMA 521</t>
  </si>
  <si>
    <t>TOTAL PROGRAMA 522</t>
  </si>
  <si>
    <t>CAPITULO I GASTOS DE PERSONAL</t>
  </si>
  <si>
    <t>CAPITULO II GASTOS CORRIENTES EN BIENES Y SERVICIOS</t>
  </si>
  <si>
    <t>CAPITULO III GASTOS FINANCIEROS</t>
  </si>
  <si>
    <t>CAPITULO IV TRANSFERENCIAS CORRIENTES</t>
  </si>
  <si>
    <t>CAPITULO VIII  ACTIVOS FINANCIEROS</t>
  </si>
  <si>
    <t>CAPITULO IX  PASIVOS FINANCIEROS</t>
  </si>
  <si>
    <t>TOTAL</t>
  </si>
  <si>
    <t>CAPITULO VII TRANSFERENCIAS DE CAPITAL</t>
  </si>
  <si>
    <t>PROGRAMA 517   GESTIÓN DE INFRAESTRUCTURAS EDUCATIVAS</t>
  </si>
  <si>
    <t>TOTAL PROGRAMA 517</t>
  </si>
  <si>
    <t>CAPITULO VI INVERSIONES REALES</t>
  </si>
  <si>
    <t>Cuadro 11. Liquidación del Presupuesto por programas, ejercicio 2016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</si>
</sst>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/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thin">
        <color rgb="FF959595"/>
      </right>
      <top style="medium">
        <color indexed="64"/>
      </top>
      <bottom style="medium">
        <color indexed="64"/>
      </bottom>
      <diagonal/>
    </border>
    <border>
      <left style="thin">
        <color rgb="FF95959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 wrapText="1"/>
    </xf>
    <xf numFmtId="10" fontId="0" fillId="0" borderId="0" xfId="1" applyNumberFormat="1" applyFont="1" applyAlignment="1">
      <alignment vertical="top" wrapText="1"/>
    </xf>
    <xf numFmtId="0" fontId="5" fillId="4" borderId="0" xfId="0" applyFont="1" applyFill="1"/>
    <xf numFmtId="0" fontId="5" fillId="0" borderId="0" xfId="0" applyFont="1"/>
    <xf numFmtId="164" fontId="1" fillId="3" borderId="1" xfId="0" applyNumberFormat="1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vertical="top" wrapText="1"/>
    </xf>
    <xf numFmtId="10" fontId="1" fillId="3" borderId="13" xfId="1" applyNumberFormat="1" applyFont="1" applyFill="1" applyBorder="1" applyAlignment="1">
      <alignment horizontal="right" vertical="top" wrapText="1"/>
    </xf>
    <xf numFmtId="0" fontId="4" fillId="2" borderId="17" xfId="0" applyFont="1" applyFill="1" applyBorder="1" applyAlignment="1">
      <alignment horizontal="left" vertical="top" wrapText="1"/>
    </xf>
    <xf numFmtId="164" fontId="4" fillId="3" borderId="18" xfId="0" applyNumberFormat="1" applyFont="1" applyFill="1" applyBorder="1" applyAlignment="1">
      <alignment horizontal="right" vertical="top" wrapText="1"/>
    </xf>
    <xf numFmtId="10" fontId="4" fillId="3" borderId="19" xfId="1" applyNumberFormat="1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164" fontId="4" fillId="5" borderId="15" xfId="0" applyNumberFormat="1" applyFont="1" applyFill="1" applyBorder="1" applyAlignment="1">
      <alignment horizontal="right" vertical="top" wrapText="1"/>
    </xf>
    <xf numFmtId="10" fontId="4" fillId="5" borderId="16" xfId="1" applyNumberFormat="1" applyFont="1" applyFill="1" applyBorder="1" applyAlignment="1">
      <alignment horizontal="right" vertical="top" wrapText="1"/>
    </xf>
    <xf numFmtId="0" fontId="4" fillId="5" borderId="20" xfId="0" applyFont="1" applyFill="1" applyBorder="1" applyAlignment="1">
      <alignment vertical="top" wrapText="1"/>
    </xf>
    <xf numFmtId="164" fontId="4" fillId="5" borderId="11" xfId="0" applyNumberFormat="1" applyFont="1" applyFill="1" applyBorder="1" applyAlignment="1">
      <alignment horizontal="right" vertical="top" wrapText="1"/>
    </xf>
    <xf numFmtId="10" fontId="4" fillId="5" borderId="21" xfId="1" applyNumberFormat="1" applyFont="1" applyFill="1" applyBorder="1" applyAlignment="1">
      <alignment horizontal="right" vertical="top" wrapText="1"/>
    </xf>
    <xf numFmtId="0" fontId="4" fillId="5" borderId="14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vertical="top" wrapText="1"/>
    </xf>
    <xf numFmtId="10" fontId="4" fillId="4" borderId="7" xfId="1" applyNumberFormat="1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horizontal="left" vertical="top" wrapText="1"/>
    </xf>
    <xf numFmtId="164" fontId="2" fillId="6" borderId="9" xfId="0" applyNumberFormat="1" applyFont="1" applyFill="1" applyBorder="1" applyAlignment="1">
      <alignment horizontal="right" vertical="top" wrapText="1"/>
    </xf>
    <xf numFmtId="10" fontId="2" fillId="6" borderId="10" xfId="1" applyNumberFormat="1" applyFont="1" applyFill="1" applyBorder="1" applyAlignment="1">
      <alignment horizontal="right" vertical="top" wrapText="1"/>
    </xf>
    <xf numFmtId="164" fontId="1" fillId="3" borderId="11" xfId="0" applyNumberFormat="1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workbookViewId="0">
      <selection activeCell="A2" sqref="A2:F26"/>
    </sheetView>
  </sheetViews>
  <sheetFormatPr baseColWidth="10" defaultColWidth="9.140625" defaultRowHeight="15"/>
  <cols>
    <col min="1" max="1" width="42.7109375" customWidth="1"/>
    <col min="2" max="2" width="16.140625" customWidth="1"/>
    <col min="3" max="3" width="16.85546875" customWidth="1"/>
    <col min="4" max="4" width="17" customWidth="1"/>
    <col min="5" max="5" width="18" customWidth="1"/>
    <col min="6" max="6" width="12.7109375" customWidth="1"/>
  </cols>
  <sheetData>
    <row r="1" spans="1:6" s="4" customFormat="1" ht="23.25" customHeight="1" thickBot="1">
      <c r="A1" s="35" t="s">
        <v>34</v>
      </c>
      <c r="B1" s="35"/>
      <c r="C1" s="35"/>
      <c r="D1" s="35"/>
      <c r="E1" s="35"/>
      <c r="F1" s="35"/>
    </row>
    <row r="2" spans="1:6" s="28" customFormat="1" ht="23.25" thickBot="1">
      <c r="A2" s="24" t="s">
        <v>2</v>
      </c>
      <c r="B2" s="25" t="s">
        <v>3</v>
      </c>
      <c r="C2" s="25" t="s">
        <v>4</v>
      </c>
      <c r="D2" s="25" t="s">
        <v>5</v>
      </c>
      <c r="E2" s="26" t="s">
        <v>6</v>
      </c>
      <c r="F2" s="27" t="s">
        <v>1</v>
      </c>
    </row>
    <row r="3" spans="1:6" s="3" customFormat="1" ht="15" customHeight="1">
      <c r="A3" s="8" t="s">
        <v>14</v>
      </c>
      <c r="B3" s="12"/>
      <c r="C3" s="12"/>
      <c r="D3" s="12"/>
      <c r="E3" s="12"/>
      <c r="F3" s="13"/>
    </row>
    <row r="4" spans="1:6">
      <c r="A4" s="6" t="s">
        <v>23</v>
      </c>
      <c r="B4" s="5">
        <v>82216326.579999998</v>
      </c>
      <c r="C4" s="5">
        <v>0</v>
      </c>
      <c r="D4" s="5">
        <v>82216326.579999998</v>
      </c>
      <c r="E4" s="5">
        <v>77130025.359999999</v>
      </c>
      <c r="F4" s="7">
        <f>E4/D4</f>
        <v>0.93813514381415708</v>
      </c>
    </row>
    <row r="5" spans="1:6">
      <c r="A5" s="6" t="s">
        <v>24</v>
      </c>
      <c r="B5" s="5">
        <v>7651354.9199999999</v>
      </c>
      <c r="C5" s="5">
        <v>-78668.820000000007</v>
      </c>
      <c r="D5" s="5">
        <v>7572686.0999999996</v>
      </c>
      <c r="E5" s="5">
        <v>6285486.6799999997</v>
      </c>
      <c r="F5" s="7">
        <f t="shared" ref="F5:F9" si="0">E5/D5</f>
        <v>0.83002076106125677</v>
      </c>
    </row>
    <row r="6" spans="1:6">
      <c r="A6" s="11" t="s">
        <v>25</v>
      </c>
      <c r="B6" s="5">
        <v>1382253.29</v>
      </c>
      <c r="C6" s="5">
        <v>3634089.75</v>
      </c>
      <c r="D6" s="5">
        <v>5016343.04</v>
      </c>
      <c r="E6" s="5">
        <v>4999381.08</v>
      </c>
      <c r="F6" s="7">
        <f t="shared" si="0"/>
        <v>0.99661866027407886</v>
      </c>
    </row>
    <row r="7" spans="1:6">
      <c r="A7" s="6" t="s">
        <v>26</v>
      </c>
      <c r="B7" s="5">
        <v>3194275.63</v>
      </c>
      <c r="C7" s="5">
        <v>14827.81</v>
      </c>
      <c r="D7" s="5">
        <v>3209103.44</v>
      </c>
      <c r="E7" s="5">
        <v>3125063.08</v>
      </c>
      <c r="F7" s="7">
        <f t="shared" si="0"/>
        <v>0.97381188809544894</v>
      </c>
    </row>
    <row r="8" spans="1:6">
      <c r="A8" s="11" t="s">
        <v>27</v>
      </c>
      <c r="B8" s="5">
        <v>243461.59999999998</v>
      </c>
      <c r="C8" s="5">
        <v>0</v>
      </c>
      <c r="D8" s="5">
        <v>243461.59999999998</v>
      </c>
      <c r="E8" s="5">
        <v>23400</v>
      </c>
      <c r="F8" s="7">
        <f t="shared" si="0"/>
        <v>9.6113719781682219E-2</v>
      </c>
    </row>
    <row r="9" spans="1:6">
      <c r="A9" s="11" t="s">
        <v>28</v>
      </c>
      <c r="B9" s="5">
        <v>5937504.9900000002</v>
      </c>
      <c r="C9" s="5">
        <v>0</v>
      </c>
      <c r="D9" s="5">
        <v>5937504.9900000002</v>
      </c>
      <c r="E9" s="5">
        <v>5898005.5999999996</v>
      </c>
      <c r="F9" s="7">
        <f t="shared" si="0"/>
        <v>0.99334747674881518</v>
      </c>
    </row>
    <row r="10" spans="1:6" s="4" customFormat="1" ht="15.75" thickBot="1">
      <c r="A10" s="14" t="s">
        <v>15</v>
      </c>
      <c r="B10" s="15">
        <f>SUM(B4:B9)</f>
        <v>100625177.00999999</v>
      </c>
      <c r="C10" s="15">
        <f t="shared" ref="C10:E10" si="1">SUM(C4:C9)</f>
        <v>3570248.74</v>
      </c>
      <c r="D10" s="15">
        <f t="shared" si="1"/>
        <v>104195425.74999999</v>
      </c>
      <c r="E10" s="15">
        <f t="shared" si="1"/>
        <v>97461361.799999982</v>
      </c>
      <c r="F10" s="16">
        <f>E10/D10</f>
        <v>0.93537082936675842</v>
      </c>
    </row>
    <row r="11" spans="1:6" s="4" customFormat="1">
      <c r="A11" s="8" t="s">
        <v>13</v>
      </c>
      <c r="B11" s="12"/>
      <c r="C11" s="12"/>
      <c r="D11" s="12"/>
      <c r="E11" s="12"/>
      <c r="F11" s="13"/>
    </row>
    <row r="12" spans="1:6">
      <c r="A12" s="6" t="s">
        <v>24</v>
      </c>
      <c r="B12" s="5">
        <v>460400</v>
      </c>
      <c r="C12" s="5">
        <v>-67650</v>
      </c>
      <c r="D12" s="5">
        <v>392750</v>
      </c>
      <c r="E12" s="5">
        <v>357755.27000000008</v>
      </c>
      <c r="F12" s="7">
        <f t="shared" ref="F12:F14" si="2">E12/D12</f>
        <v>0.91089820496499063</v>
      </c>
    </row>
    <row r="13" spans="1:6">
      <c r="A13" s="6" t="s">
        <v>26</v>
      </c>
      <c r="B13" s="5">
        <v>857190</v>
      </c>
      <c r="C13" s="5">
        <v>2650</v>
      </c>
      <c r="D13" s="5">
        <v>859840</v>
      </c>
      <c r="E13" s="5">
        <v>718722.01</v>
      </c>
      <c r="F13" s="7">
        <f t="shared" si="2"/>
        <v>0.83587877977298108</v>
      </c>
    </row>
    <row r="14" spans="1:6">
      <c r="A14" s="6" t="s">
        <v>30</v>
      </c>
      <c r="B14" s="32">
        <v>15000</v>
      </c>
      <c r="C14" s="32">
        <v>0</v>
      </c>
      <c r="D14" s="32">
        <v>15000</v>
      </c>
      <c r="E14" s="32">
        <v>15000</v>
      </c>
      <c r="F14" s="7">
        <f t="shared" si="2"/>
        <v>1</v>
      </c>
    </row>
    <row r="15" spans="1:6" s="4" customFormat="1" ht="15.75" thickBot="1">
      <c r="A15" s="17" t="s">
        <v>16</v>
      </c>
      <c r="B15" s="18">
        <f>SUM(B12:B14)</f>
        <v>1332590</v>
      </c>
      <c r="C15" s="18">
        <f t="shared" ref="C15:E15" si="3">SUM(C12:C14)</f>
        <v>-65000</v>
      </c>
      <c r="D15" s="18">
        <f t="shared" si="3"/>
        <v>1267590</v>
      </c>
      <c r="E15" s="18">
        <f t="shared" si="3"/>
        <v>1091477.28</v>
      </c>
      <c r="F15" s="19">
        <f>E15/D15</f>
        <v>0.8610649184673278</v>
      </c>
    </row>
    <row r="16" spans="1:6" s="4" customFormat="1">
      <c r="A16" s="8" t="s">
        <v>12</v>
      </c>
      <c r="B16" s="9"/>
      <c r="C16" s="9"/>
      <c r="D16" s="9"/>
      <c r="E16" s="9"/>
      <c r="F16" s="10"/>
    </row>
    <row r="17" spans="1:6">
      <c r="A17" s="6" t="s">
        <v>24</v>
      </c>
      <c r="B17" s="5">
        <v>604427</v>
      </c>
      <c r="C17" s="5">
        <v>-21200</v>
      </c>
      <c r="D17" s="5">
        <v>583227</v>
      </c>
      <c r="E17" s="5">
        <v>288058.52999999997</v>
      </c>
      <c r="F17" s="7">
        <f t="shared" ref="F17:F18" si="4">E17/D17</f>
        <v>0.49390465461989924</v>
      </c>
    </row>
    <row r="18" spans="1:6">
      <c r="A18" s="6" t="s">
        <v>26</v>
      </c>
      <c r="B18" s="5">
        <v>340550</v>
      </c>
      <c r="C18" s="5">
        <v>1200</v>
      </c>
      <c r="D18" s="5">
        <v>341750</v>
      </c>
      <c r="E18" s="5">
        <v>104515.32</v>
      </c>
      <c r="F18" s="7">
        <f t="shared" si="4"/>
        <v>0.3058239063643014</v>
      </c>
    </row>
    <row r="19" spans="1:6" s="4" customFormat="1" ht="15.75" thickBot="1">
      <c r="A19" s="17" t="s">
        <v>17</v>
      </c>
      <c r="B19" s="18">
        <f>SUM(B17:B18)</f>
        <v>944977</v>
      </c>
      <c r="C19" s="18">
        <f t="shared" ref="C19:E19" si="5">SUM(C17:C18)</f>
        <v>-20000</v>
      </c>
      <c r="D19" s="18">
        <f t="shared" si="5"/>
        <v>924977</v>
      </c>
      <c r="E19" s="18">
        <f t="shared" si="5"/>
        <v>392573.85</v>
      </c>
      <c r="F19" s="19">
        <f>E19/D19</f>
        <v>0.42441471517670165</v>
      </c>
    </row>
    <row r="20" spans="1:6" s="4" customFormat="1">
      <c r="A20" s="8" t="s">
        <v>11</v>
      </c>
      <c r="B20" s="9"/>
      <c r="C20" s="9"/>
      <c r="D20" s="9"/>
      <c r="E20" s="9"/>
      <c r="F20" s="10"/>
    </row>
    <row r="21" spans="1:6">
      <c r="A21" s="6" t="s">
        <v>23</v>
      </c>
      <c r="B21" s="5">
        <v>719723.17</v>
      </c>
      <c r="C21" s="5">
        <v>12000</v>
      </c>
      <c r="D21" s="5">
        <v>731723.17</v>
      </c>
      <c r="E21" s="5">
        <v>691703.62</v>
      </c>
      <c r="F21" s="7">
        <f t="shared" ref="F21:F22" si="6">E21/D21</f>
        <v>0.94530779994297565</v>
      </c>
    </row>
    <row r="22" spans="1:6">
      <c r="A22" s="6" t="s">
        <v>24</v>
      </c>
      <c r="B22" s="5">
        <v>104995.73999999999</v>
      </c>
      <c r="C22" s="5">
        <v>0</v>
      </c>
      <c r="D22" s="5">
        <v>104995.73999999999</v>
      </c>
      <c r="E22" s="5">
        <v>79679.839999999997</v>
      </c>
      <c r="F22" s="7">
        <f t="shared" si="6"/>
        <v>0.75888640815332131</v>
      </c>
    </row>
    <row r="23" spans="1:6" s="4" customFormat="1" ht="15.75" thickBot="1">
      <c r="A23" s="17" t="s">
        <v>18</v>
      </c>
      <c r="B23" s="18">
        <f>SUM(B21:B22)</f>
        <v>824718.91</v>
      </c>
      <c r="C23" s="18">
        <f t="shared" ref="C23:E23" si="7">SUM(C21:C22)</f>
        <v>12000</v>
      </c>
      <c r="D23" s="18">
        <f t="shared" si="7"/>
        <v>836718.91</v>
      </c>
      <c r="E23" s="18">
        <f t="shared" si="7"/>
        <v>771383.46</v>
      </c>
      <c r="F23" s="19">
        <f>E23/D23</f>
        <v>0.92191469653769376</v>
      </c>
    </row>
    <row r="24" spans="1:6" s="4" customFormat="1" ht="15" customHeight="1">
      <c r="A24" s="33" t="s">
        <v>31</v>
      </c>
      <c r="B24" s="9"/>
      <c r="C24" s="9"/>
      <c r="D24" s="9"/>
      <c r="E24" s="9"/>
      <c r="F24" s="10"/>
    </row>
    <row r="25" spans="1:6">
      <c r="A25" s="6" t="s">
        <v>33</v>
      </c>
      <c r="B25" s="5">
        <v>11395105.26</v>
      </c>
      <c r="C25" s="5">
        <v>11884262.51</v>
      </c>
      <c r="D25" s="5">
        <v>23279367.77</v>
      </c>
      <c r="E25" s="5">
        <v>20268559.75</v>
      </c>
      <c r="F25" s="7">
        <f t="shared" ref="F25" si="8">E25/D25</f>
        <v>0.87066624619075728</v>
      </c>
    </row>
    <row r="26" spans="1:6" s="4" customFormat="1" ht="15.75" thickBot="1">
      <c r="A26" s="34" t="s">
        <v>32</v>
      </c>
      <c r="B26" s="18">
        <f>SUM(B25:B25)</f>
        <v>11395105.26</v>
      </c>
      <c r="C26" s="18">
        <f>SUM(C25:C25)</f>
        <v>11884262.51</v>
      </c>
      <c r="D26" s="18">
        <f>SUM(D25:D25)</f>
        <v>23279367.77</v>
      </c>
      <c r="E26" s="18">
        <f>SUM(E25:E25)</f>
        <v>20268559.75</v>
      </c>
      <c r="F26" s="19">
        <f>E26/D26</f>
        <v>0.87066624619075728</v>
      </c>
    </row>
    <row r="27" spans="1:6" s="28" customFormat="1" ht="23.25" thickBot="1">
      <c r="A27" s="24" t="s">
        <v>2</v>
      </c>
      <c r="B27" s="25" t="s">
        <v>3</v>
      </c>
      <c r="C27" s="25" t="s">
        <v>4</v>
      </c>
      <c r="D27" s="25" t="s">
        <v>5</v>
      </c>
      <c r="E27" s="26" t="s">
        <v>6</v>
      </c>
      <c r="F27" s="27" t="s">
        <v>1</v>
      </c>
    </row>
    <row r="28" spans="1:6" s="4" customFormat="1">
      <c r="A28" s="8" t="s">
        <v>10</v>
      </c>
      <c r="B28" s="9"/>
      <c r="C28" s="9"/>
      <c r="D28" s="9"/>
      <c r="E28" s="9"/>
      <c r="F28" s="10"/>
    </row>
    <row r="29" spans="1:6">
      <c r="A29" s="6" t="s">
        <v>23</v>
      </c>
      <c r="B29" s="5">
        <v>120382744.5</v>
      </c>
      <c r="C29" s="5">
        <v>-212000</v>
      </c>
      <c r="D29" s="5">
        <v>120170744.5</v>
      </c>
      <c r="E29" s="5">
        <v>117548204.09</v>
      </c>
      <c r="F29" s="7">
        <f t="shared" ref="F29:F31" si="9">E29/D29</f>
        <v>0.9781765485359043</v>
      </c>
    </row>
    <row r="30" spans="1:6">
      <c r="A30" s="6" t="s">
        <v>24</v>
      </c>
      <c r="B30" s="5">
        <v>23560947.300000001</v>
      </c>
      <c r="C30" s="5">
        <v>662357.33000000007</v>
      </c>
      <c r="D30" s="5">
        <v>24223304.630000003</v>
      </c>
      <c r="E30" s="5">
        <v>21521890.949999999</v>
      </c>
      <c r="F30" s="7">
        <f t="shared" si="9"/>
        <v>0.88847873065781602</v>
      </c>
    </row>
    <row r="31" spans="1:6">
      <c r="A31" s="6" t="s">
        <v>26</v>
      </c>
      <c r="B31" s="5">
        <v>4420387.0999999996</v>
      </c>
      <c r="C31" s="5">
        <v>715799</v>
      </c>
      <c r="D31" s="5">
        <v>5136186.0999999996</v>
      </c>
      <c r="E31" s="5">
        <v>3888056.3199999998</v>
      </c>
      <c r="F31" s="7">
        <f t="shared" si="9"/>
        <v>0.75699288232566186</v>
      </c>
    </row>
    <row r="32" spans="1:6">
      <c r="A32" s="6" t="s">
        <v>30</v>
      </c>
      <c r="B32" s="5">
        <v>150000</v>
      </c>
      <c r="C32" s="5">
        <v>0</v>
      </c>
      <c r="D32" s="5">
        <v>150000</v>
      </c>
      <c r="E32" s="5">
        <v>150000</v>
      </c>
      <c r="F32" s="7">
        <f t="shared" ref="F32" si="10">E32/D32</f>
        <v>1</v>
      </c>
    </row>
    <row r="33" spans="1:6" s="4" customFormat="1" ht="15.75" thickBot="1">
      <c r="A33" s="17" t="s">
        <v>19</v>
      </c>
      <c r="B33" s="18">
        <f>SUM(B29:B32)</f>
        <v>148514078.90000001</v>
      </c>
      <c r="C33" s="18">
        <f>SUM(C29:C32)</f>
        <v>1166156.33</v>
      </c>
      <c r="D33" s="18">
        <f>SUM(D29:D32)</f>
        <v>149680235.22999999</v>
      </c>
      <c r="E33" s="18">
        <f>SUM(E29:E32)</f>
        <v>143108151.35999998</v>
      </c>
      <c r="F33" s="19">
        <f>E33/D33</f>
        <v>0.95609250707081483</v>
      </c>
    </row>
    <row r="34" spans="1:6" s="4" customFormat="1">
      <c r="A34" s="8" t="s">
        <v>9</v>
      </c>
      <c r="B34" s="9"/>
      <c r="C34" s="9"/>
      <c r="D34" s="9"/>
      <c r="E34" s="9"/>
      <c r="F34" s="10"/>
    </row>
    <row r="35" spans="1:6">
      <c r="A35" s="6" t="s">
        <v>23</v>
      </c>
      <c r="B35" s="5">
        <v>4876048.4399999995</v>
      </c>
      <c r="C35" s="5">
        <v>200000</v>
      </c>
      <c r="D35" s="5">
        <v>5076048.4399999995</v>
      </c>
      <c r="E35" s="5">
        <v>4920542.91</v>
      </c>
      <c r="F35" s="7">
        <f t="shared" ref="F35:F39" si="11">E35/D35</f>
        <v>0.96936484514714372</v>
      </c>
    </row>
    <row r="36" spans="1:6">
      <c r="A36" s="6" t="s">
        <v>24</v>
      </c>
      <c r="B36" s="5">
        <v>7523463.6600000001</v>
      </c>
      <c r="C36" s="5">
        <v>-604436.54</v>
      </c>
      <c r="D36" s="5">
        <v>6919027.1200000001</v>
      </c>
      <c r="E36" s="5">
        <v>5688575.8399999999</v>
      </c>
      <c r="F36" s="7">
        <f t="shared" si="11"/>
        <v>0.82216411951280222</v>
      </c>
    </row>
    <row r="37" spans="1:6">
      <c r="A37" s="6" t="s">
        <v>26</v>
      </c>
      <c r="B37" s="5">
        <v>72200</v>
      </c>
      <c r="C37" s="5">
        <v>-1000</v>
      </c>
      <c r="D37" s="5">
        <v>71200</v>
      </c>
      <c r="E37" s="5">
        <v>34186.720000000001</v>
      </c>
      <c r="F37" s="7">
        <f t="shared" si="11"/>
        <v>0.48015056179775284</v>
      </c>
    </row>
    <row r="38" spans="1:6">
      <c r="A38" s="6" t="s">
        <v>33</v>
      </c>
      <c r="B38" s="32">
        <v>65435310.579999998</v>
      </c>
      <c r="C38" s="32">
        <v>1164282.7</v>
      </c>
      <c r="D38" s="32">
        <v>66599593.280000001</v>
      </c>
      <c r="E38" s="32">
        <v>54777595.269999996</v>
      </c>
      <c r="F38" s="7">
        <f t="shared" si="11"/>
        <v>0.82249143834411109</v>
      </c>
    </row>
    <row r="39" spans="1:6">
      <c r="A39" s="6" t="s">
        <v>30</v>
      </c>
      <c r="B39" s="32">
        <v>48400</v>
      </c>
      <c r="C39" s="32">
        <v>0</v>
      </c>
      <c r="D39" s="32">
        <v>48400</v>
      </c>
      <c r="E39" s="32">
        <v>48400</v>
      </c>
      <c r="F39" s="7">
        <f t="shared" si="11"/>
        <v>1</v>
      </c>
    </row>
    <row r="40" spans="1:6" s="4" customFormat="1" ht="15.75" thickBot="1">
      <c r="A40" s="17" t="s">
        <v>20</v>
      </c>
      <c r="B40" s="18">
        <f>SUM(B35:B39)</f>
        <v>77955422.679999992</v>
      </c>
      <c r="C40" s="18">
        <f t="shared" ref="C40:E40" si="12">SUM(C35:C39)</f>
        <v>758846.15999999992</v>
      </c>
      <c r="D40" s="18">
        <f t="shared" si="12"/>
        <v>78714268.840000004</v>
      </c>
      <c r="E40" s="18">
        <f t="shared" si="12"/>
        <v>65469300.739999995</v>
      </c>
      <c r="F40" s="19">
        <f>E40/D40</f>
        <v>0.83173358153243304</v>
      </c>
    </row>
    <row r="41" spans="1:6" s="4" customFormat="1">
      <c r="A41" s="8" t="s">
        <v>8</v>
      </c>
      <c r="B41" s="9"/>
      <c r="C41" s="9"/>
      <c r="D41" s="9"/>
      <c r="E41" s="9"/>
      <c r="F41" s="10"/>
    </row>
    <row r="42" spans="1:6">
      <c r="A42" s="6" t="s">
        <v>24</v>
      </c>
      <c r="B42" s="5">
        <v>109291.63</v>
      </c>
      <c r="C42" s="5">
        <v>-44000</v>
      </c>
      <c r="D42" s="5">
        <v>65291.630000000005</v>
      </c>
      <c r="E42" s="5">
        <v>53733.520000000004</v>
      </c>
      <c r="F42" s="7">
        <f t="shared" ref="F42:F43" si="13">E42/D42</f>
        <v>0.82297715649004322</v>
      </c>
    </row>
    <row r="43" spans="1:6">
      <c r="A43" s="6" t="s">
        <v>26</v>
      </c>
      <c r="B43" s="5">
        <v>65600</v>
      </c>
      <c r="C43" s="5">
        <v>41000</v>
      </c>
      <c r="D43" s="5">
        <v>106600</v>
      </c>
      <c r="E43" s="5">
        <v>106050</v>
      </c>
      <c r="F43" s="7">
        <f t="shared" si="13"/>
        <v>0.99484052532833023</v>
      </c>
    </row>
    <row r="44" spans="1:6" s="4" customFormat="1" ht="15.75" thickBot="1">
      <c r="A44" s="17" t="s">
        <v>21</v>
      </c>
      <c r="B44" s="18">
        <f>SUM(B42:B43)</f>
        <v>174891.63</v>
      </c>
      <c r="C44" s="18">
        <f t="shared" ref="C44:E44" si="14">SUM(C42:C43)</f>
        <v>-3000</v>
      </c>
      <c r="D44" s="18">
        <f t="shared" si="14"/>
        <v>171891.63</v>
      </c>
      <c r="E44" s="18">
        <f t="shared" si="14"/>
        <v>159783.52000000002</v>
      </c>
      <c r="F44" s="19">
        <f>E44/D44</f>
        <v>0.92955963009949938</v>
      </c>
    </row>
    <row r="45" spans="1:6" s="4" customFormat="1">
      <c r="A45" s="8" t="s">
        <v>7</v>
      </c>
      <c r="B45" s="9"/>
      <c r="C45" s="9"/>
      <c r="D45" s="9"/>
      <c r="E45" s="9"/>
      <c r="F45" s="10"/>
    </row>
    <row r="46" spans="1:6">
      <c r="A46" s="6" t="s">
        <v>24</v>
      </c>
      <c r="B46" s="5">
        <v>3815416.06</v>
      </c>
      <c r="C46" s="5">
        <v>5150</v>
      </c>
      <c r="D46" s="5">
        <v>3820566.06</v>
      </c>
      <c r="E46" s="5">
        <v>1521286.22</v>
      </c>
      <c r="F46" s="7">
        <f>E46/D46</f>
        <v>0.39818346185067666</v>
      </c>
    </row>
    <row r="47" spans="1:6">
      <c r="A47" s="6" t="s">
        <v>26</v>
      </c>
      <c r="B47" s="5">
        <v>438986.98</v>
      </c>
      <c r="C47" s="5">
        <v>0</v>
      </c>
      <c r="D47" s="5">
        <v>438986.98</v>
      </c>
      <c r="E47" s="5">
        <v>227409.14</v>
      </c>
      <c r="F47" s="7">
        <f t="shared" ref="F47:F48" si="15">E47/D47</f>
        <v>0.5180316281817744</v>
      </c>
    </row>
    <row r="48" spans="1:6">
      <c r="A48" s="6" t="s">
        <v>33</v>
      </c>
      <c r="B48" s="32">
        <v>49617.66</v>
      </c>
      <c r="C48" s="32">
        <v>0</v>
      </c>
      <c r="D48" s="32">
        <v>49617.66</v>
      </c>
      <c r="E48" s="32">
        <v>45439.31</v>
      </c>
      <c r="F48" s="7">
        <f t="shared" si="15"/>
        <v>0.91578905575152059</v>
      </c>
    </row>
    <row r="49" spans="1:6" s="4" customFormat="1" ht="15.75" thickBot="1">
      <c r="A49" s="20" t="s">
        <v>22</v>
      </c>
      <c r="B49" s="15">
        <f>SUM(B46:B48)</f>
        <v>4304020.7</v>
      </c>
      <c r="C49" s="15">
        <f t="shared" ref="C49:E49" si="16">SUM(C46:C48)</f>
        <v>5150</v>
      </c>
      <c r="D49" s="15">
        <f t="shared" si="16"/>
        <v>4309170.7</v>
      </c>
      <c r="E49" s="15">
        <f t="shared" si="16"/>
        <v>1794134.67</v>
      </c>
      <c r="F49" s="16">
        <f>E49/D49</f>
        <v>0.41635265690449436</v>
      </c>
    </row>
    <row r="50" spans="1:6" s="4" customFormat="1" ht="9" customHeight="1" thickBot="1">
      <c r="A50" s="21"/>
      <c r="B50" s="22"/>
      <c r="C50" s="22"/>
      <c r="D50" s="22"/>
      <c r="E50" s="22"/>
      <c r="F50" s="23"/>
    </row>
    <row r="51" spans="1:6" ht="15.75" thickBot="1">
      <c r="A51" s="29" t="s">
        <v>29</v>
      </c>
      <c r="B51" s="30">
        <f>B10+B15+B19+B23+B26+B33+B40+B44+B49</f>
        <v>346070982.08999997</v>
      </c>
      <c r="C51" s="30">
        <f t="shared" ref="C51:E51" si="17">C10+C15+C19+C23+C26+C33+C40+C44+C49</f>
        <v>17308663.739999998</v>
      </c>
      <c r="D51" s="30">
        <f t="shared" si="17"/>
        <v>363379645.82999998</v>
      </c>
      <c r="E51" s="30">
        <f t="shared" si="17"/>
        <v>330516726.42999995</v>
      </c>
      <c r="F51" s="31">
        <f>E51/D51</f>
        <v>0.90956312557095087</v>
      </c>
    </row>
    <row r="52" spans="1:6">
      <c r="A52" s="1" t="s">
        <v>0</v>
      </c>
      <c r="B52" s="1"/>
      <c r="C52" s="1"/>
      <c r="D52" s="1"/>
      <c r="E52" s="1"/>
      <c r="F52" s="2"/>
    </row>
  </sheetData>
  <mergeCells count="1">
    <mergeCell ref="A1:F1"/>
  </mergeCells>
  <pageMargins left="1.299212598425197" right="1.299212598425197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2017-08-21T07:37:01Z</dcterms:created>
  <dcterms:modified xsi:type="dcterms:W3CDTF">2017-10-09T14:54:07Z</dcterms:modified>
</cp:coreProperties>
</file>